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695" windowHeight="9870"/>
  </bookViews>
  <sheets>
    <sheet name="Универсальный отчет" sheetId="1" r:id="rId1"/>
  </sheets>
  <definedNames>
    <definedName name="_xlnm._FilterDatabase" localSheetId="0" hidden="1">'Универсальный отчет'!$A$9:$D$9</definedName>
  </definedNames>
  <calcPr calcId="145621"/>
</workbook>
</file>

<file path=xl/calcChain.xml><?xml version="1.0" encoding="utf-8"?>
<calcChain xmlns="http://schemas.openxmlformats.org/spreadsheetml/2006/main">
  <c r="D85" i="1" l="1"/>
  <c r="D83" i="1"/>
  <c r="D97" i="1"/>
  <c r="D76" i="1"/>
  <c r="D70" i="1"/>
  <c r="D66" i="1"/>
  <c r="D58" i="1"/>
  <c r="D35" i="1"/>
  <c r="D30" i="1"/>
  <c r="D28" i="1"/>
  <c r="D21" i="1"/>
  <c r="D11" i="1"/>
  <c r="D10" i="1" l="1"/>
</calcChain>
</file>

<file path=xl/sharedStrings.xml><?xml version="1.0" encoding="utf-8"?>
<sst xmlns="http://schemas.openxmlformats.org/spreadsheetml/2006/main" count="320" uniqueCount="192">
  <si>
    <t/>
  </si>
  <si>
    <t>013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</si>
  <si>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</si>
  <si>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</si>
  <si>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</si>
  <si>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</si>
  <si>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</si>
  <si>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</si>
  <si>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</si>
  <si>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</si>
  <si>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</si>
  <si>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</si>
  <si>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</si>
  <si>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</si>
  <si>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</si>
  <si>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</si>
  <si>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</si>
  <si>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</si>
  <si>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</si>
  <si>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1 16 01213 01 0000 140</t>
  </si>
  <si>
    <t>018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</si>
  <si>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</si>
  <si>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</si>
  <si>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</si>
  <si>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1 16 11050 01 0000 140</t>
  </si>
  <si>
    <t>031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</si>
  <si>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</si>
  <si>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</si>
  <si>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045</t>
  </si>
  <si>
    <t>048</t>
  </si>
  <si>
    <t>Плата за выбросы загрязняющих веществ в атмосферный воздух стационарными объектами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</si>
  <si>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</si>
  <si>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</si>
  <si>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</si>
  <si>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</si>
  <si>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</si>
  <si>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</si>
  <si>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>1 12 01042 01 0000 120</t>
  </si>
  <si>
    <t>182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</si>
  <si>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</si>
  <si>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</si>
  <si>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</si>
  <si>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</si>
  <si>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</si>
  <si>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</si>
  <si>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</si>
  <si>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</si>
  <si>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</si>
  <si>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1 01 02080 01 0000 110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</si>
  <si>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</si>
  <si>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</si>
  <si>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</si>
  <si>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</si>
  <si>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</si>
  <si>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</si>
  <si>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</si>
  <si>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</si>
  <si>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</si>
  <si>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</si>
  <si>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</si>
  <si>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</si>
  <si>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</si>
  <si>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</si>
  <si>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</si>
  <si>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</si>
  <si>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</si>
  <si>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</si>
  <si>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</si>
  <si>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</si>
  <si>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</si>
  <si>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</si>
  <si>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</si>
  <si>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</si>
  <si>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</si>
  <si>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</si>
  <si>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</si>
  <si>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</si>
  <si>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</si>
  <si>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</si>
  <si>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Налог на имущество предприятий</t>
  </si>
  <si>
    <t>1 09 04010 02 0000 110</t>
  </si>
  <si>
    <t>Земельный налог (по обязательствам, возникшим до 1 января 2006 года), мобилизуемый на территориях муниципальных округов</t>
  </si>
  <si>
    <t>1 09 04052 14 0000 110</t>
  </si>
  <si>
    <t>252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</si>
  <si>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</si>
  <si>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1 11 05034 14 0000 120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</si>
  <si>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</si>
  <si>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1 11 09044 14 0000 120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</si>
  <si>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</si>
  <si>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</si>
  <si>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</si>
  <si>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1 16 07010 14 0000 140</t>
  </si>
  <si>
    <t>Невыясненные поступления, зачисляемые в бюджеты муниципальных округов</t>
  </si>
  <si>
    <t>1 17 01040 14 0000 180</t>
  </si>
  <si>
    <t>Прочие неналоговые доходы бюджетов муниципальных округов</t>
  </si>
  <si>
    <t>1 17 05040 14 0000 180</t>
  </si>
  <si>
    <t>Прочие безвозмездные поступления от негосударственных организаций в бюджеты муниципальных округов</t>
  </si>
  <si>
    <t>2 04 04099 14 0000 150</t>
  </si>
  <si>
    <t>253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</si>
  <si>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</si>
  <si>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</si>
  <si>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Прочие доходы от компенсации затрат бюджетов муниципальных округов</t>
  </si>
  <si>
    <t>1 13 02994 14 0000 130</t>
  </si>
  <si>
    <t>254</t>
  </si>
  <si>
    <t>255</t>
  </si>
  <si>
    <t>256</t>
  </si>
  <si>
    <t>257</t>
  </si>
  <si>
    <t>258</t>
  </si>
  <si>
    <t>259</t>
  </si>
  <si>
    <t>262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</si>
  <si>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</si>
  <si>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1 11 01040 14 0000 120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</si>
  <si>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</si>
  <si>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1 11 05012 14 0000 120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</si>
  <si>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</si>
  <si>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</si>
  <si>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</si>
  <si>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</si>
  <si>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</si>
  <si>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</si>
  <si>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</si>
  <si>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</si>
  <si>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</si>
  <si>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</si>
  <si>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</si>
  <si>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1 14 06024 14 0000 430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</si>
  <si>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</si>
  <si>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</si>
  <si>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275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</si>
  <si>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</si>
  <si>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</si>
  <si>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299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</si>
  <si>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</si>
  <si>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</si>
  <si>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</si>
  <si>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2 02 15009 14 0000 150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</si>
  <si>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</si>
  <si>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</si>
  <si>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</si>
  <si>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</si>
  <si>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</si>
  <si>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</si>
  <si>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</si>
  <si>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</si>
  <si>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</si>
  <si>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</si>
  <si>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</si>
  <si>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</si>
  <si>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</si>
  <si>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</si>
  <si>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</si>
  <si>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</si>
  <si>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</si>
  <si>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</si>
  <si>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</si>
  <si>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</si>
  <si>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 из бюджета субъекта Российской Федерации</t>
  </si>
  <si>
    <t>2 02 36900 14 0000 150</t>
  </si>
  <si>
    <t>Межбюджетные трансферты, передаваемые бюджетам муниципальных округов на поддержку отрасли культуры</t>
  </si>
  <si>
    <t>2 02 45519 14 0000 150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</si>
  <si>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</si>
  <si>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2 19 25304 14 0000 150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</si>
  <si>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</si>
  <si>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</si>
  <si>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доходов бюджета за 1 квартал 2023 года</t>
  </si>
  <si>
    <t xml:space="preserve">Код администратора  дохода </t>
  </si>
  <si>
    <t>Код дохода по бюджетной классификации</t>
  </si>
  <si>
    <t>Исполнено</t>
  </si>
  <si>
    <t xml:space="preserve">Наименование </t>
  </si>
  <si>
    <t xml:space="preserve">Доходы бюджета - ВСЕГО </t>
  </si>
  <si>
    <t>Департамент по обеспечению деятельности мировых судей Вологодской области</t>
  </si>
  <si>
    <t xml:space="preserve">Департамент лесного комплекса Вологодской области </t>
  </si>
  <si>
    <t>Комитет гражданской защиты и социальной безопасности Вологодской области</t>
  </si>
  <si>
    <t>Департамент по охране, контролю и регулированию использования объектов животного мира Вологодской области</t>
  </si>
  <si>
    <t>Управление Федеральной службы по надзору в сфере природопользования (Росприроднадзора) по Вологодской области</t>
  </si>
  <si>
    <t xml:space="preserve">Управление Федеральной налоговой службы по Вологодской области </t>
  </si>
  <si>
    <t>Администрация Грязовецкого муниципального округа Вологодской области</t>
  </si>
  <si>
    <t>Вохтожское территориальное управление администрации Грязовецкого муниципального округа Вологодской области</t>
  </si>
  <si>
    <t>Грязовецкое территориальное управление администрации Грязовецкого муниципального округа Вологодской области</t>
  </si>
  <si>
    <t>Комьянское территориальное управление администрации Грязовецкого муниципального округа Вологодской области</t>
  </si>
  <si>
    <t>Перцевское территориальное управление администрации Грязовецкого муниципального округа Вологодской области</t>
  </si>
  <si>
    <t>Ростиловское территориальное управление администрации Грязовецкого муниципального округа Вологодской области</t>
  </si>
  <si>
    <t>Сидоровское территориальное управление администрации Грязовецкого муниципального округа Вологодской области</t>
  </si>
  <si>
    <t>Юровское территориальное управление администрации Грязовецкого муниципального округа Вологодской области</t>
  </si>
  <si>
    <t>Управление имущественных и земельных отношений администрации Грязовецкого муниципального округа Вологодской области</t>
  </si>
  <si>
    <t>Управление образования и молодежной политики администрации Грязовецкого муниципального округа Вологодской области</t>
  </si>
  <si>
    <t>Управление финансов администрации Грязовецкого муниципального округа Вологодской области</t>
  </si>
  <si>
    <t xml:space="preserve">Доходы бюджета Грязовецкого муниципального округа по кодам классификации </t>
  </si>
  <si>
    <t xml:space="preserve">     Грязовецкого муниципального округа</t>
  </si>
  <si>
    <t xml:space="preserve">     к постановлению администрации</t>
  </si>
  <si>
    <t xml:space="preserve">     от 11.05.2023 № 1012</t>
  </si>
  <si>
    <t xml:space="preserve">     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</si>
</sst>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indexed="8"/>
      <name val="Calibri"/>
      <family val="2"/>
      <scheme val="minor"/>
    </font>
    <font>
      <sz val="11"/>
      <color indexed="8"/>
      <name val="Liberation Serif"/>
      <family val="1"/>
      <charset val="204"/>
    </font>
    <font>
      <b/>
      <sz val="11"/>
      <color indexed="8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11"/>
      <name val="Liberation Serif"/>
      <family val="1"/>
      <charset val="204"/>
    </font>
    <font>
      <sz val="13"/>
      <color indexed="8"/>
      <name val="Liberation Serif"/>
      <family val="1"/>
      <charset val="204"/>
    </font>
    <font>
      <sz val="13"/>
      <color indexed="8"/>
      <name val="Calibri"/>
      <family val="2"/>
      <scheme val="minor"/>
    </font>
    <font>
      <b/>
      <sz val="13"/>
      <color indexed="8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Continuous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/>
    <xf numFmtId="164" fontId="3" fillId="0" borderId="1" xfId="0" applyNumberFormat="1" applyFont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6" fillId="0" borderId="0" xfId="0" applyFont="1" applyAlignment="1">
      <alignment horizontal="justify" wrapText="1"/>
    </xf>
    <xf numFmtId="0" fontId="7" fillId="0" borderId="0" xfId="0" applyFont="1" applyAlignment="1">
      <alignment horizontal="justify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6"/>
  <sheetViews>
    <sheetView tabSelected="1" view="pageBreakPreview" zoomScale="95" zoomScaleNormal="100" zoomScaleSheetLayoutView="95" workbookViewId="0">
      <selection activeCell="A12" sqref="A12"/>
    </sheetView>
  </sheetViews>
  <sheetFormatPr defaultColWidth="17.140625" defaultRowHeight="15" x14ac:dyDescent="0.25"/>
  <cols>
    <col min="1" max="1" width="68.85546875" customWidth="1"/>
    <col min="2" max="2" width="12.7109375" customWidth="1"/>
    <col min="3" max="3" width="25" customWidth="1"/>
  </cols>
  <sheetData>
    <row r="1" spans="1:4" s="15" customFormat="1" ht="18.75" customHeight="1" x14ac:dyDescent="0.3">
      <c r="A1" s="2"/>
      <c r="B1" s="2"/>
      <c r="C1" s="21" t="s">
        <v>191</v>
      </c>
      <c r="D1" s="22"/>
    </row>
    <row r="2" spans="1:4" s="15" customFormat="1" ht="12.75" customHeight="1" x14ac:dyDescent="0.3">
      <c r="A2" s="2"/>
      <c r="B2" s="2"/>
      <c r="C2" s="21" t="s">
        <v>189</v>
      </c>
      <c r="D2" s="22"/>
    </row>
    <row r="3" spans="1:4" s="15" customFormat="1" ht="17.25" customHeight="1" x14ac:dyDescent="0.3">
      <c r="A3" s="2"/>
      <c r="B3" s="2"/>
      <c r="C3" s="21" t="s">
        <v>188</v>
      </c>
      <c r="D3" s="22"/>
    </row>
    <row r="4" spans="1:4" s="15" customFormat="1" ht="18.75" customHeight="1" x14ac:dyDescent="0.3">
      <c r="A4" s="2"/>
      <c r="B4" s="2"/>
      <c r="C4" s="21" t="s">
        <v>190</v>
      </c>
      <c r="D4" s="22"/>
    </row>
    <row r="6" spans="1:4" ht="16.5" x14ac:dyDescent="0.25">
      <c r="A6" s="23" t="s">
        <v>187</v>
      </c>
      <c r="B6" s="23"/>
      <c r="C6" s="23"/>
      <c r="D6" s="23"/>
    </row>
    <row r="7" spans="1:4" ht="16.5" x14ac:dyDescent="0.25">
      <c r="A7" s="23" t="s">
        <v>164</v>
      </c>
      <c r="B7" s="23"/>
      <c r="C7" s="23"/>
      <c r="D7" s="24"/>
    </row>
    <row r="8" spans="1:4" ht="17.25" x14ac:dyDescent="0.3">
      <c r="A8" s="25"/>
      <c r="B8" s="25"/>
      <c r="C8" s="25"/>
      <c r="D8" s="25"/>
    </row>
    <row r="9" spans="1:4" ht="66.75" customHeight="1" x14ac:dyDescent="0.25">
      <c r="A9" s="7" t="s">
        <v>168</v>
      </c>
      <c r="B9" s="7" t="s">
        <v>165</v>
      </c>
      <c r="C9" s="8" t="s">
        <v>166</v>
      </c>
      <c r="D9" s="7" t="s">
        <v>167</v>
      </c>
    </row>
    <row r="10" spans="1:4" s="1" customFormat="1" ht="18" customHeight="1" x14ac:dyDescent="0.25">
      <c r="A10" s="5" t="s">
        <v>169</v>
      </c>
      <c r="B10" s="3"/>
      <c r="C10" s="4"/>
      <c r="D10" s="16">
        <f>D11+D21+D24+D28+D30+D35+D58+D66+D70+D74+D76+D79+D81+D83+D85+D95+D97</f>
        <v>410605.29999999993</v>
      </c>
    </row>
    <row r="11" spans="1:4" ht="32.25" customHeight="1" x14ac:dyDescent="0.25">
      <c r="A11" s="10" t="s">
        <v>170</v>
      </c>
      <c r="B11" s="13" t="s">
        <v>1</v>
      </c>
      <c r="C11" s="12" t="s">
        <v>0</v>
      </c>
      <c r="D11" s="17">
        <f>D12+D13+D14+D15+D16+D17+D18+D19+D20</f>
        <v>688.6</v>
      </c>
    </row>
    <row r="12" spans="1:4" ht="85.5" x14ac:dyDescent="0.25">
      <c r="A12" s="6" t="s">
        <v>2</v>
      </c>
      <c r="B12" s="9" t="s">
        <v>1</v>
      </c>
      <c r="C12" s="9" t="s">
        <v>3</v>
      </c>
      <c r="D12" s="18">
        <v>31.4</v>
      </c>
    </row>
    <row r="13" spans="1:4" ht="57" customHeight="1" x14ac:dyDescent="0.25">
      <c r="A13" s="6" t="s">
        <v>4</v>
      </c>
      <c r="B13" s="9" t="s">
        <v>1</v>
      </c>
      <c r="C13" s="9" t="s">
        <v>5</v>
      </c>
      <c r="D13" s="18">
        <v>1.6</v>
      </c>
    </row>
    <row r="14" spans="1:4" ht="71.25" x14ac:dyDescent="0.25">
      <c r="A14" s="6" t="s">
        <v>6</v>
      </c>
      <c r="B14" s="9" t="s">
        <v>1</v>
      </c>
      <c r="C14" s="9" t="s">
        <v>7</v>
      </c>
      <c r="D14" s="18">
        <v>16</v>
      </c>
    </row>
    <row r="15" spans="1:4" ht="72" customHeight="1" x14ac:dyDescent="0.25">
      <c r="A15" s="6" t="s">
        <v>8</v>
      </c>
      <c r="B15" s="9" t="s">
        <v>1</v>
      </c>
      <c r="C15" s="9" t="s">
        <v>9</v>
      </c>
      <c r="D15" s="18">
        <v>1.6</v>
      </c>
    </row>
    <row r="16" spans="1:4" ht="99.75" x14ac:dyDescent="0.25">
      <c r="A16" s="6" t="s">
        <v>10</v>
      </c>
      <c r="B16" s="9" t="s">
        <v>1</v>
      </c>
      <c r="C16" s="9" t="s">
        <v>11</v>
      </c>
      <c r="D16" s="18">
        <v>3</v>
      </c>
    </row>
    <row r="17" spans="1:4" ht="71.25" x14ac:dyDescent="0.25">
      <c r="A17" s="6" t="s">
        <v>12</v>
      </c>
      <c r="B17" s="9" t="s">
        <v>1</v>
      </c>
      <c r="C17" s="9" t="s">
        <v>13</v>
      </c>
      <c r="D17" s="18">
        <v>1.5</v>
      </c>
    </row>
    <row r="18" spans="1:4" ht="71.25" x14ac:dyDescent="0.25">
      <c r="A18" s="6" t="s">
        <v>14</v>
      </c>
      <c r="B18" s="9" t="s">
        <v>1</v>
      </c>
      <c r="C18" s="9" t="s">
        <v>15</v>
      </c>
      <c r="D18" s="18">
        <v>510.1</v>
      </c>
    </row>
    <row r="19" spans="1:4" ht="71.25" x14ac:dyDescent="0.25">
      <c r="A19" s="6" t="s">
        <v>16</v>
      </c>
      <c r="B19" s="9" t="s">
        <v>1</v>
      </c>
      <c r="C19" s="9" t="s">
        <v>17</v>
      </c>
      <c r="D19" s="18">
        <v>123.3</v>
      </c>
    </row>
    <row r="20" spans="1:4" ht="59.25" customHeight="1" x14ac:dyDescent="0.25">
      <c r="A20" s="6" t="s">
        <v>18</v>
      </c>
      <c r="B20" s="9" t="s">
        <v>1</v>
      </c>
      <c r="C20" s="9" t="s">
        <v>19</v>
      </c>
      <c r="D20" s="18">
        <v>0.1</v>
      </c>
    </row>
    <row r="21" spans="1:4" ht="23.25" customHeight="1" x14ac:dyDescent="0.25">
      <c r="A21" s="10" t="s">
        <v>171</v>
      </c>
      <c r="B21" s="13" t="s">
        <v>20</v>
      </c>
      <c r="C21" s="13" t="s">
        <v>0</v>
      </c>
      <c r="D21" s="17">
        <f>D22+D23</f>
        <v>103.5</v>
      </c>
    </row>
    <row r="22" spans="1:4" ht="57" x14ac:dyDescent="0.25">
      <c r="A22" s="6" t="s">
        <v>21</v>
      </c>
      <c r="B22" s="9" t="s">
        <v>20</v>
      </c>
      <c r="C22" s="9" t="s">
        <v>22</v>
      </c>
      <c r="D22" s="18">
        <v>59.6</v>
      </c>
    </row>
    <row r="23" spans="1:4" ht="85.5" x14ac:dyDescent="0.25">
      <c r="A23" s="6" t="s">
        <v>23</v>
      </c>
      <c r="B23" s="9" t="s">
        <v>20</v>
      </c>
      <c r="C23" s="9" t="s">
        <v>24</v>
      </c>
      <c r="D23" s="18">
        <v>43.9</v>
      </c>
    </row>
    <row r="24" spans="1:4" ht="33.75" customHeight="1" x14ac:dyDescent="0.25">
      <c r="A24" s="10" t="s">
        <v>172</v>
      </c>
      <c r="B24" s="13" t="s">
        <v>25</v>
      </c>
      <c r="C24" s="11" t="s">
        <v>0</v>
      </c>
      <c r="D24" s="17">
        <v>1.7</v>
      </c>
    </row>
    <row r="25" spans="1:4" ht="56.25" customHeight="1" x14ac:dyDescent="0.25">
      <c r="A25" s="6" t="s">
        <v>26</v>
      </c>
      <c r="B25" s="9" t="s">
        <v>25</v>
      </c>
      <c r="C25" s="9" t="s">
        <v>27</v>
      </c>
      <c r="D25" s="18">
        <v>0.7</v>
      </c>
    </row>
    <row r="26" spans="1:4" ht="85.5" x14ac:dyDescent="0.25">
      <c r="A26" s="6" t="s">
        <v>2</v>
      </c>
      <c r="B26" s="9" t="s">
        <v>25</v>
      </c>
      <c r="C26" s="9" t="s">
        <v>3</v>
      </c>
      <c r="D26" s="18">
        <v>0</v>
      </c>
    </row>
    <row r="27" spans="1:4" ht="71.25" x14ac:dyDescent="0.25">
      <c r="A27" s="6" t="s">
        <v>16</v>
      </c>
      <c r="B27" s="9" t="s">
        <v>25</v>
      </c>
      <c r="C27" s="9" t="s">
        <v>17</v>
      </c>
      <c r="D27" s="18">
        <v>1</v>
      </c>
    </row>
    <row r="28" spans="1:4" ht="30" x14ac:dyDescent="0.25">
      <c r="A28" s="10" t="s">
        <v>173</v>
      </c>
      <c r="B28" s="13" t="s">
        <v>28</v>
      </c>
      <c r="C28" s="13" t="s">
        <v>0</v>
      </c>
      <c r="D28" s="17">
        <f>D29</f>
        <v>320</v>
      </c>
    </row>
    <row r="29" spans="1:4" ht="85.5" x14ac:dyDescent="0.25">
      <c r="A29" s="6" t="s">
        <v>23</v>
      </c>
      <c r="B29" s="9" t="s">
        <v>28</v>
      </c>
      <c r="C29" s="9" t="s">
        <v>24</v>
      </c>
      <c r="D29" s="18">
        <v>320</v>
      </c>
    </row>
    <row r="30" spans="1:4" ht="36" customHeight="1" x14ac:dyDescent="0.25">
      <c r="A30" s="10" t="s">
        <v>174</v>
      </c>
      <c r="B30" s="13" t="s">
        <v>29</v>
      </c>
      <c r="C30" s="13" t="s">
        <v>0</v>
      </c>
      <c r="D30" s="17">
        <f>D31+D32+D33+D34</f>
        <v>542.1</v>
      </c>
    </row>
    <row r="31" spans="1:4" ht="28.5" x14ac:dyDescent="0.25">
      <c r="A31" s="6" t="s">
        <v>30</v>
      </c>
      <c r="B31" s="9" t="s">
        <v>29</v>
      </c>
      <c r="C31" s="9" t="s">
        <v>31</v>
      </c>
      <c r="D31" s="18">
        <v>314.2</v>
      </c>
    </row>
    <row r="32" spans="1:4" x14ac:dyDescent="0.25">
      <c r="A32" s="6" t="s">
        <v>32</v>
      </c>
      <c r="B32" s="9" t="s">
        <v>29</v>
      </c>
      <c r="C32" s="9" t="s">
        <v>33</v>
      </c>
      <c r="D32" s="18">
        <v>96.5</v>
      </c>
    </row>
    <row r="33" spans="1:4" x14ac:dyDescent="0.25">
      <c r="A33" s="6" t="s">
        <v>34</v>
      </c>
      <c r="B33" s="9" t="s">
        <v>29</v>
      </c>
      <c r="C33" s="9" t="s">
        <v>35</v>
      </c>
      <c r="D33" s="18">
        <v>85.5</v>
      </c>
    </row>
    <row r="34" spans="1:4" x14ac:dyDescent="0.25">
      <c r="A34" s="6" t="s">
        <v>36</v>
      </c>
      <c r="B34" s="9" t="s">
        <v>29</v>
      </c>
      <c r="C34" s="9" t="s">
        <v>37</v>
      </c>
      <c r="D34" s="18">
        <v>45.9</v>
      </c>
    </row>
    <row r="35" spans="1:4" ht="34.5" customHeight="1" x14ac:dyDescent="0.25">
      <c r="A35" s="10" t="s">
        <v>175</v>
      </c>
      <c r="B35" s="13" t="s">
        <v>38</v>
      </c>
      <c r="C35" s="13" t="s">
        <v>0</v>
      </c>
      <c r="D35" s="17">
        <f>D36+D37+D38+D39+D40+D41+D42+D43+D44+D45+D46+D47+D48+D49+D50+D51+D52+D53+D54+D55+D56+D57</f>
        <v>128126.59999999999</v>
      </c>
    </row>
    <row r="36" spans="1:4" ht="85.5" x14ac:dyDescent="0.25">
      <c r="A36" s="6" t="s">
        <v>39</v>
      </c>
      <c r="B36" s="9" t="s">
        <v>38</v>
      </c>
      <c r="C36" s="9" t="s">
        <v>40</v>
      </c>
      <c r="D36" s="18">
        <v>109376.3</v>
      </c>
    </row>
    <row r="37" spans="1:4" ht="85.5" x14ac:dyDescent="0.25">
      <c r="A37" s="6" t="s">
        <v>41</v>
      </c>
      <c r="B37" s="9" t="s">
        <v>38</v>
      </c>
      <c r="C37" s="9" t="s">
        <v>42</v>
      </c>
      <c r="D37" s="18">
        <v>30.3</v>
      </c>
    </row>
    <row r="38" spans="1:4" ht="42.75" x14ac:dyDescent="0.25">
      <c r="A38" s="6" t="s">
        <v>43</v>
      </c>
      <c r="B38" s="9" t="s">
        <v>38</v>
      </c>
      <c r="C38" s="9" t="s">
        <v>44</v>
      </c>
      <c r="D38" s="18">
        <v>169.8</v>
      </c>
    </row>
    <row r="39" spans="1:4" ht="71.25" x14ac:dyDescent="0.25">
      <c r="A39" s="6" t="s">
        <v>45</v>
      </c>
      <c r="B39" s="9" t="s">
        <v>38</v>
      </c>
      <c r="C39" s="9" t="s">
        <v>46</v>
      </c>
      <c r="D39" s="18">
        <v>661.3</v>
      </c>
    </row>
    <row r="40" spans="1:4" ht="99.75" x14ac:dyDescent="0.25">
      <c r="A40" s="6" t="s">
        <v>47</v>
      </c>
      <c r="B40" s="9" t="s">
        <v>38</v>
      </c>
      <c r="C40" s="9" t="s">
        <v>48</v>
      </c>
      <c r="D40" s="18">
        <v>363.9</v>
      </c>
    </row>
    <row r="41" spans="1:4" ht="42.75" x14ac:dyDescent="0.25">
      <c r="A41" s="6" t="s">
        <v>49</v>
      </c>
      <c r="B41" s="9" t="s">
        <v>38</v>
      </c>
      <c r="C41" s="9" t="s">
        <v>50</v>
      </c>
      <c r="D41" s="18">
        <v>18.399999999999999</v>
      </c>
    </row>
    <row r="42" spans="1:4" ht="85.5" x14ac:dyDescent="0.25">
      <c r="A42" s="6" t="s">
        <v>51</v>
      </c>
      <c r="B42" s="9" t="s">
        <v>38</v>
      </c>
      <c r="C42" s="9" t="s">
        <v>52</v>
      </c>
      <c r="D42" s="18">
        <v>3858.2</v>
      </c>
    </row>
    <row r="43" spans="1:4" ht="99.75" x14ac:dyDescent="0.25">
      <c r="A43" s="6" t="s">
        <v>53</v>
      </c>
      <c r="B43" s="9" t="s">
        <v>38</v>
      </c>
      <c r="C43" s="9" t="s">
        <v>54</v>
      </c>
      <c r="D43" s="18">
        <v>15.8</v>
      </c>
    </row>
    <row r="44" spans="1:4" ht="85.5" x14ac:dyDescent="0.25">
      <c r="A44" s="6" t="s">
        <v>55</v>
      </c>
      <c r="B44" s="9" t="s">
        <v>38</v>
      </c>
      <c r="C44" s="9" t="s">
        <v>56</v>
      </c>
      <c r="D44" s="18">
        <v>4125.5</v>
      </c>
    </row>
    <row r="45" spans="1:4" ht="85.5" x14ac:dyDescent="0.25">
      <c r="A45" s="6" t="s">
        <v>57</v>
      </c>
      <c r="B45" s="9" t="s">
        <v>38</v>
      </c>
      <c r="C45" s="9" t="s">
        <v>58</v>
      </c>
      <c r="D45" s="18">
        <v>-494.4</v>
      </c>
    </row>
    <row r="46" spans="1:4" ht="28.5" x14ac:dyDescent="0.25">
      <c r="A46" s="6" t="s">
        <v>59</v>
      </c>
      <c r="B46" s="9" t="s">
        <v>38</v>
      </c>
      <c r="C46" s="9" t="s">
        <v>60</v>
      </c>
      <c r="D46" s="18">
        <v>2696.6</v>
      </c>
    </row>
    <row r="47" spans="1:4" ht="57" x14ac:dyDescent="0.25">
      <c r="A47" s="6" t="s">
        <v>61</v>
      </c>
      <c r="B47" s="9" t="s">
        <v>38</v>
      </c>
      <c r="C47" s="9" t="s">
        <v>62</v>
      </c>
      <c r="D47" s="18">
        <v>6559.4</v>
      </c>
    </row>
    <row r="48" spans="1:4" ht="28.5" x14ac:dyDescent="0.25">
      <c r="A48" s="6" t="s">
        <v>63</v>
      </c>
      <c r="B48" s="9" t="s">
        <v>38</v>
      </c>
      <c r="C48" s="9" t="s">
        <v>64</v>
      </c>
      <c r="D48" s="18">
        <v>-1.6</v>
      </c>
    </row>
    <row r="49" spans="1:4" x14ac:dyDescent="0.25">
      <c r="A49" s="6" t="s">
        <v>65</v>
      </c>
      <c r="B49" s="9" t="s">
        <v>38</v>
      </c>
      <c r="C49" s="9" t="s">
        <v>66</v>
      </c>
      <c r="D49" s="18">
        <v>-350.3</v>
      </c>
    </row>
    <row r="50" spans="1:4" x14ac:dyDescent="0.25">
      <c r="A50" s="6" t="s">
        <v>67</v>
      </c>
      <c r="B50" s="9" t="s">
        <v>38</v>
      </c>
      <c r="C50" s="9" t="s">
        <v>68</v>
      </c>
      <c r="D50" s="18">
        <v>31.5</v>
      </c>
    </row>
    <row r="51" spans="1:4" ht="28.5" x14ac:dyDescent="0.25">
      <c r="A51" s="6" t="s">
        <v>69</v>
      </c>
      <c r="B51" s="9" t="s">
        <v>38</v>
      </c>
      <c r="C51" s="9" t="s">
        <v>70</v>
      </c>
      <c r="D51" s="18">
        <v>-125.9</v>
      </c>
    </row>
    <row r="52" spans="1:4" ht="42.75" x14ac:dyDescent="0.25">
      <c r="A52" s="6" t="s">
        <v>71</v>
      </c>
      <c r="B52" s="9" t="s">
        <v>38</v>
      </c>
      <c r="C52" s="9" t="s">
        <v>72</v>
      </c>
      <c r="D52" s="18">
        <v>-130.4</v>
      </c>
    </row>
    <row r="53" spans="1:4" ht="28.5" x14ac:dyDescent="0.25">
      <c r="A53" s="6" t="s">
        <v>73</v>
      </c>
      <c r="B53" s="9" t="s">
        <v>38</v>
      </c>
      <c r="C53" s="9" t="s">
        <v>74</v>
      </c>
      <c r="D53" s="18">
        <v>841.7</v>
      </c>
    </row>
    <row r="54" spans="1:4" ht="28.5" x14ac:dyDescent="0.25">
      <c r="A54" s="6" t="s">
        <v>75</v>
      </c>
      <c r="B54" s="9" t="s">
        <v>38</v>
      </c>
      <c r="C54" s="9" t="s">
        <v>76</v>
      </c>
      <c r="D54" s="18">
        <v>61.9</v>
      </c>
    </row>
    <row r="55" spans="1:4" ht="42.75" x14ac:dyDescent="0.25">
      <c r="A55" s="6" t="s">
        <v>77</v>
      </c>
      <c r="B55" s="9" t="s">
        <v>38</v>
      </c>
      <c r="C55" s="9" t="s">
        <v>78</v>
      </c>
      <c r="D55" s="18">
        <v>418.8</v>
      </c>
    </row>
    <row r="56" spans="1:4" x14ac:dyDescent="0.25">
      <c r="A56" s="6" t="s">
        <v>79</v>
      </c>
      <c r="B56" s="9" t="s">
        <v>38</v>
      </c>
      <c r="C56" s="9" t="s">
        <v>80</v>
      </c>
      <c r="D56" s="18">
        <v>-0.1</v>
      </c>
    </row>
    <row r="57" spans="1:4" ht="28.5" x14ac:dyDescent="0.25">
      <c r="A57" s="6" t="s">
        <v>81</v>
      </c>
      <c r="B57" s="9" t="s">
        <v>38</v>
      </c>
      <c r="C57" s="9" t="s">
        <v>82</v>
      </c>
      <c r="D57" s="18">
        <v>-0.1</v>
      </c>
    </row>
    <row r="58" spans="1:4" ht="33.75" customHeight="1" x14ac:dyDescent="0.25">
      <c r="A58" s="10" t="s">
        <v>176</v>
      </c>
      <c r="B58" s="13" t="s">
        <v>83</v>
      </c>
      <c r="C58" s="13" t="s">
        <v>0</v>
      </c>
      <c r="D58" s="17">
        <f>D59+D60+D61+D62+D63+D64+D65</f>
        <v>1833.6000000000001</v>
      </c>
    </row>
    <row r="59" spans="1:4" ht="57" x14ac:dyDescent="0.25">
      <c r="A59" s="6" t="s">
        <v>84</v>
      </c>
      <c r="B59" s="9" t="s">
        <v>83</v>
      </c>
      <c r="C59" s="9" t="s">
        <v>85</v>
      </c>
      <c r="D59" s="18">
        <v>1.4</v>
      </c>
    </row>
    <row r="60" spans="1:4" ht="57.75" customHeight="1" x14ac:dyDescent="0.25">
      <c r="A60" s="6" t="s">
        <v>86</v>
      </c>
      <c r="B60" s="9" t="s">
        <v>83</v>
      </c>
      <c r="C60" s="9" t="s">
        <v>87</v>
      </c>
      <c r="D60" s="18">
        <v>831.3</v>
      </c>
    </row>
    <row r="61" spans="1:4" ht="42.75" x14ac:dyDescent="0.25">
      <c r="A61" s="6" t="s">
        <v>88</v>
      </c>
      <c r="B61" s="9" t="s">
        <v>83</v>
      </c>
      <c r="C61" s="9" t="s">
        <v>89</v>
      </c>
      <c r="D61" s="18">
        <v>1.1000000000000001</v>
      </c>
    </row>
    <row r="62" spans="1:4" ht="57" x14ac:dyDescent="0.25">
      <c r="A62" s="6" t="s">
        <v>90</v>
      </c>
      <c r="B62" s="9" t="s">
        <v>83</v>
      </c>
      <c r="C62" s="9" t="s">
        <v>91</v>
      </c>
      <c r="D62" s="18">
        <v>77.7</v>
      </c>
    </row>
    <row r="63" spans="1:4" ht="28.5" x14ac:dyDescent="0.25">
      <c r="A63" s="6" t="s">
        <v>92</v>
      </c>
      <c r="B63" s="9" t="s">
        <v>83</v>
      </c>
      <c r="C63" s="9" t="s">
        <v>93</v>
      </c>
      <c r="D63" s="18">
        <v>1.2</v>
      </c>
    </row>
    <row r="64" spans="1:4" x14ac:dyDescent="0.25">
      <c r="A64" s="6" t="s">
        <v>94</v>
      </c>
      <c r="B64" s="9" t="s">
        <v>83</v>
      </c>
      <c r="C64" s="9" t="s">
        <v>95</v>
      </c>
      <c r="D64" s="18">
        <v>170.9</v>
      </c>
    </row>
    <row r="65" spans="1:4" ht="28.5" x14ac:dyDescent="0.25">
      <c r="A65" s="6" t="s">
        <v>96</v>
      </c>
      <c r="B65" s="9" t="s">
        <v>83</v>
      </c>
      <c r="C65" s="9" t="s">
        <v>97</v>
      </c>
      <c r="D65" s="18">
        <v>750</v>
      </c>
    </row>
    <row r="66" spans="1:4" ht="30" x14ac:dyDescent="0.25">
      <c r="A66" s="10" t="s">
        <v>177</v>
      </c>
      <c r="B66" s="13" t="s">
        <v>98</v>
      </c>
      <c r="C66" s="13" t="s">
        <v>0</v>
      </c>
      <c r="D66" s="17">
        <f>D67+D68+D69</f>
        <v>744.59999999999991</v>
      </c>
    </row>
    <row r="67" spans="1:4" ht="57" x14ac:dyDescent="0.25">
      <c r="A67" s="6" t="s">
        <v>99</v>
      </c>
      <c r="B67" s="9" t="s">
        <v>98</v>
      </c>
      <c r="C67" s="9" t="s">
        <v>100</v>
      </c>
      <c r="D67" s="18">
        <v>9.8000000000000007</v>
      </c>
    </row>
    <row r="68" spans="1:4" ht="59.25" customHeight="1" x14ac:dyDescent="0.25">
      <c r="A68" s="6" t="s">
        <v>86</v>
      </c>
      <c r="B68" s="9" t="s">
        <v>98</v>
      </c>
      <c r="C68" s="9" t="s">
        <v>87</v>
      </c>
      <c r="D68" s="18">
        <v>730.3</v>
      </c>
    </row>
    <row r="69" spans="1:4" ht="19.5" customHeight="1" x14ac:dyDescent="0.25">
      <c r="A69" s="6" t="s">
        <v>101</v>
      </c>
      <c r="B69" s="9" t="s">
        <v>98</v>
      </c>
      <c r="C69" s="9" t="s">
        <v>102</v>
      </c>
      <c r="D69" s="18">
        <v>4.5</v>
      </c>
    </row>
    <row r="70" spans="1:4" ht="30" x14ac:dyDescent="0.25">
      <c r="A70" s="10" t="s">
        <v>178</v>
      </c>
      <c r="B70" s="14" t="s">
        <v>103</v>
      </c>
      <c r="C70" s="14" t="s">
        <v>0</v>
      </c>
      <c r="D70" s="19">
        <f>D71+D72+D73</f>
        <v>818.8</v>
      </c>
    </row>
    <row r="71" spans="1:4" ht="57" x14ac:dyDescent="0.25">
      <c r="A71" s="6" t="s">
        <v>84</v>
      </c>
      <c r="B71" s="9" t="s">
        <v>103</v>
      </c>
      <c r="C71" s="9" t="s">
        <v>85</v>
      </c>
      <c r="D71" s="18">
        <v>72</v>
      </c>
    </row>
    <row r="72" spans="1:4" ht="60.75" customHeight="1" x14ac:dyDescent="0.25">
      <c r="A72" s="6" t="s">
        <v>86</v>
      </c>
      <c r="B72" s="9" t="s">
        <v>103</v>
      </c>
      <c r="C72" s="9" t="s">
        <v>87</v>
      </c>
      <c r="D72" s="18">
        <v>666.8</v>
      </c>
    </row>
    <row r="73" spans="1:4" ht="15.75" customHeight="1" x14ac:dyDescent="0.25">
      <c r="A73" s="6" t="s">
        <v>101</v>
      </c>
      <c r="B73" s="9" t="s">
        <v>103</v>
      </c>
      <c r="C73" s="9" t="s">
        <v>102</v>
      </c>
      <c r="D73" s="18">
        <v>80</v>
      </c>
    </row>
    <row r="74" spans="1:4" ht="30" x14ac:dyDescent="0.25">
      <c r="A74" s="10" t="s">
        <v>179</v>
      </c>
      <c r="B74" s="14" t="s">
        <v>104</v>
      </c>
      <c r="C74" s="14" t="s">
        <v>0</v>
      </c>
      <c r="D74" s="19">
        <v>0.7</v>
      </c>
    </row>
    <row r="75" spans="1:4" ht="57" x14ac:dyDescent="0.25">
      <c r="A75" s="6" t="s">
        <v>99</v>
      </c>
      <c r="B75" s="9" t="s">
        <v>104</v>
      </c>
      <c r="C75" s="9" t="s">
        <v>100</v>
      </c>
      <c r="D75" s="18">
        <v>0.7</v>
      </c>
    </row>
    <row r="76" spans="1:4" ht="30" x14ac:dyDescent="0.25">
      <c r="A76" s="10" t="s">
        <v>180</v>
      </c>
      <c r="B76" s="14" t="s">
        <v>105</v>
      </c>
      <c r="C76" s="14" t="s">
        <v>0</v>
      </c>
      <c r="D76" s="19">
        <f>D77+D78</f>
        <v>4.8</v>
      </c>
    </row>
    <row r="77" spans="1:4" ht="57" x14ac:dyDescent="0.25">
      <c r="A77" s="6" t="s">
        <v>99</v>
      </c>
      <c r="B77" s="9" t="s">
        <v>105</v>
      </c>
      <c r="C77" s="9" t="s">
        <v>100</v>
      </c>
      <c r="D77" s="18">
        <v>0.7</v>
      </c>
    </row>
    <row r="78" spans="1:4" ht="57" x14ac:dyDescent="0.25">
      <c r="A78" s="6" t="s">
        <v>84</v>
      </c>
      <c r="B78" s="9" t="s">
        <v>105</v>
      </c>
      <c r="C78" s="9" t="s">
        <v>85</v>
      </c>
      <c r="D78" s="18">
        <v>4.0999999999999996</v>
      </c>
    </row>
    <row r="79" spans="1:4" ht="30" x14ac:dyDescent="0.25">
      <c r="A79" s="10" t="s">
        <v>181</v>
      </c>
      <c r="B79" s="14" t="s">
        <v>106</v>
      </c>
      <c r="C79" s="14" t="s">
        <v>0</v>
      </c>
      <c r="D79" s="19">
        <v>2</v>
      </c>
    </row>
    <row r="80" spans="1:4" ht="57" x14ac:dyDescent="0.25">
      <c r="A80" s="6" t="s">
        <v>99</v>
      </c>
      <c r="B80" s="9" t="s">
        <v>106</v>
      </c>
      <c r="C80" s="9" t="s">
        <v>100</v>
      </c>
      <c r="D80" s="18">
        <v>2</v>
      </c>
    </row>
    <row r="81" spans="1:4" ht="30" x14ac:dyDescent="0.25">
      <c r="A81" s="10" t="s">
        <v>182</v>
      </c>
      <c r="B81" s="14" t="s">
        <v>107</v>
      </c>
      <c r="C81" s="14" t="s">
        <v>0</v>
      </c>
      <c r="D81" s="19">
        <v>1.8</v>
      </c>
    </row>
    <row r="82" spans="1:4" ht="57" x14ac:dyDescent="0.25">
      <c r="A82" s="6" t="s">
        <v>99</v>
      </c>
      <c r="B82" s="9" t="s">
        <v>107</v>
      </c>
      <c r="C82" s="9" t="s">
        <v>100</v>
      </c>
      <c r="D82" s="18">
        <v>1.8</v>
      </c>
    </row>
    <row r="83" spans="1:4" ht="30" x14ac:dyDescent="0.25">
      <c r="A83" s="10" t="s">
        <v>183</v>
      </c>
      <c r="B83" s="14" t="s">
        <v>108</v>
      </c>
      <c r="C83" s="14" t="s">
        <v>0</v>
      </c>
      <c r="D83" s="19">
        <f>D84</f>
        <v>0.6</v>
      </c>
    </row>
    <row r="84" spans="1:4" ht="57" x14ac:dyDescent="0.25">
      <c r="A84" s="6" t="s">
        <v>99</v>
      </c>
      <c r="B84" s="9" t="s">
        <v>108</v>
      </c>
      <c r="C84" s="9" t="s">
        <v>100</v>
      </c>
      <c r="D84" s="18">
        <v>0.6</v>
      </c>
    </row>
    <row r="85" spans="1:4" ht="45" x14ac:dyDescent="0.25">
      <c r="A85" s="10" t="s">
        <v>184</v>
      </c>
      <c r="B85" s="14" t="s">
        <v>109</v>
      </c>
      <c r="C85" s="14" t="s">
        <v>0</v>
      </c>
      <c r="D85" s="19">
        <f>D86+D87+D88+D89+D90+D91+D92+D93+D94</f>
        <v>1862.9000000000003</v>
      </c>
    </row>
    <row r="86" spans="1:4" ht="42.75" x14ac:dyDescent="0.25">
      <c r="A86" s="6" t="s">
        <v>110</v>
      </c>
      <c r="B86" s="9" t="s">
        <v>109</v>
      </c>
      <c r="C86" s="9" t="s">
        <v>111</v>
      </c>
      <c r="D86" s="18">
        <v>2.2000000000000002</v>
      </c>
    </row>
    <row r="87" spans="1:4" ht="71.25" x14ac:dyDescent="0.25">
      <c r="A87" s="6" t="s">
        <v>112</v>
      </c>
      <c r="B87" s="9" t="s">
        <v>109</v>
      </c>
      <c r="C87" s="9" t="s">
        <v>113</v>
      </c>
      <c r="D87" s="18">
        <v>1139.9000000000001</v>
      </c>
    </row>
    <row r="88" spans="1:4" ht="57" x14ac:dyDescent="0.25">
      <c r="A88" s="6" t="s">
        <v>114</v>
      </c>
      <c r="B88" s="9" t="s">
        <v>109</v>
      </c>
      <c r="C88" s="9" t="s">
        <v>115</v>
      </c>
      <c r="D88" s="18">
        <v>89.4</v>
      </c>
    </row>
    <row r="89" spans="1:4" ht="28.5" x14ac:dyDescent="0.25">
      <c r="A89" s="6" t="s">
        <v>116</v>
      </c>
      <c r="B89" s="9" t="s">
        <v>109</v>
      </c>
      <c r="C89" s="9" t="s">
        <v>117</v>
      </c>
      <c r="D89" s="18">
        <v>156.5</v>
      </c>
    </row>
    <row r="90" spans="1:4" ht="72.75" customHeight="1" x14ac:dyDescent="0.25">
      <c r="A90" s="6" t="s">
        <v>118</v>
      </c>
      <c r="B90" s="9" t="s">
        <v>109</v>
      </c>
      <c r="C90" s="9" t="s">
        <v>119</v>
      </c>
      <c r="D90" s="18">
        <v>0.5</v>
      </c>
    </row>
    <row r="91" spans="1:4" ht="71.25" x14ac:dyDescent="0.25">
      <c r="A91" s="6" t="s">
        <v>120</v>
      </c>
      <c r="B91" s="9" t="s">
        <v>109</v>
      </c>
      <c r="C91" s="9" t="s">
        <v>121</v>
      </c>
      <c r="D91" s="18">
        <v>9.5</v>
      </c>
    </row>
    <row r="92" spans="1:4" ht="42.75" x14ac:dyDescent="0.25">
      <c r="A92" s="6" t="s">
        <v>122</v>
      </c>
      <c r="B92" s="9" t="s">
        <v>109</v>
      </c>
      <c r="C92" s="9" t="s">
        <v>123</v>
      </c>
      <c r="D92" s="18">
        <v>314.2</v>
      </c>
    </row>
    <row r="93" spans="1:4" ht="42.75" x14ac:dyDescent="0.25">
      <c r="A93" s="6" t="s">
        <v>124</v>
      </c>
      <c r="B93" s="9" t="s">
        <v>109</v>
      </c>
      <c r="C93" s="9" t="s">
        <v>125</v>
      </c>
      <c r="D93" s="18">
        <v>118.3</v>
      </c>
    </row>
    <row r="94" spans="1:4" ht="71.25" x14ac:dyDescent="0.25">
      <c r="A94" s="6" t="s">
        <v>126</v>
      </c>
      <c r="B94" s="9" t="s">
        <v>109</v>
      </c>
      <c r="C94" s="9" t="s">
        <v>127</v>
      </c>
      <c r="D94" s="18">
        <v>32.4</v>
      </c>
    </row>
    <row r="95" spans="1:4" ht="45" x14ac:dyDescent="0.25">
      <c r="A95" s="10" t="s">
        <v>185</v>
      </c>
      <c r="B95" s="14" t="s">
        <v>128</v>
      </c>
      <c r="C95" s="14" t="s">
        <v>0</v>
      </c>
      <c r="D95" s="19">
        <v>1098.2</v>
      </c>
    </row>
    <row r="96" spans="1:4" ht="28.5" x14ac:dyDescent="0.25">
      <c r="A96" s="6" t="s">
        <v>129</v>
      </c>
      <c r="B96" s="9" t="s">
        <v>128</v>
      </c>
      <c r="C96" s="9" t="s">
        <v>130</v>
      </c>
      <c r="D96" s="18">
        <v>1098.2</v>
      </c>
    </row>
    <row r="97" spans="1:4" ht="30" x14ac:dyDescent="0.25">
      <c r="A97" s="10" t="s">
        <v>186</v>
      </c>
      <c r="B97" s="14" t="s">
        <v>131</v>
      </c>
      <c r="C97" s="14" t="s">
        <v>0</v>
      </c>
      <c r="D97" s="19">
        <f>D98+D99+D100+D101+D102+D103+D104+D105+D106+D107+D108+D109+D110+D111+D112+D113</f>
        <v>274454.8</v>
      </c>
    </row>
    <row r="98" spans="1:4" ht="32.25" customHeight="1" x14ac:dyDescent="0.25">
      <c r="A98" s="6" t="s">
        <v>132</v>
      </c>
      <c r="B98" s="9" t="s">
        <v>131</v>
      </c>
      <c r="C98" s="9" t="s">
        <v>133</v>
      </c>
      <c r="D98" s="18">
        <v>6339.2</v>
      </c>
    </row>
    <row r="99" spans="1:4" ht="42.75" x14ac:dyDescent="0.25">
      <c r="A99" s="6" t="s">
        <v>134</v>
      </c>
      <c r="B99" s="9" t="s">
        <v>131</v>
      </c>
      <c r="C99" s="9" t="s">
        <v>135</v>
      </c>
      <c r="D99" s="18">
        <v>31200</v>
      </c>
    </row>
    <row r="100" spans="1:4" ht="85.5" x14ac:dyDescent="0.25">
      <c r="A100" s="6" t="s">
        <v>136</v>
      </c>
      <c r="B100" s="9" t="s">
        <v>131</v>
      </c>
      <c r="C100" s="9" t="s">
        <v>137</v>
      </c>
      <c r="D100" s="18">
        <v>32508.799999999999</v>
      </c>
    </row>
    <row r="101" spans="1:4" ht="71.25" x14ac:dyDescent="0.25">
      <c r="A101" s="6" t="s">
        <v>138</v>
      </c>
      <c r="B101" s="9" t="s">
        <v>131</v>
      </c>
      <c r="C101" s="9" t="s">
        <v>139</v>
      </c>
      <c r="D101" s="18">
        <v>9740.7999999999993</v>
      </c>
    </row>
    <row r="102" spans="1:4" ht="45" customHeight="1" x14ac:dyDescent="0.25">
      <c r="A102" s="6" t="s">
        <v>140</v>
      </c>
      <c r="B102" s="9" t="s">
        <v>131</v>
      </c>
      <c r="C102" s="9" t="s">
        <v>141</v>
      </c>
      <c r="D102" s="18">
        <v>4502</v>
      </c>
    </row>
    <row r="103" spans="1:4" ht="28.5" x14ac:dyDescent="0.25">
      <c r="A103" s="6" t="s">
        <v>142</v>
      </c>
      <c r="B103" s="9" t="s">
        <v>131</v>
      </c>
      <c r="C103" s="9" t="s">
        <v>143</v>
      </c>
      <c r="D103" s="18">
        <v>11140.3</v>
      </c>
    </row>
    <row r="104" spans="1:4" ht="57" x14ac:dyDescent="0.25">
      <c r="A104" s="6" t="s">
        <v>144</v>
      </c>
      <c r="B104" s="9" t="s">
        <v>131</v>
      </c>
      <c r="C104" s="9" t="s">
        <v>145</v>
      </c>
      <c r="D104" s="18">
        <v>41979.1</v>
      </c>
    </row>
    <row r="105" spans="1:4" x14ac:dyDescent="0.25">
      <c r="A105" s="6" t="s">
        <v>146</v>
      </c>
      <c r="B105" s="9" t="s">
        <v>131</v>
      </c>
      <c r="C105" s="9" t="s">
        <v>147</v>
      </c>
      <c r="D105" s="18">
        <v>6869.3</v>
      </c>
    </row>
    <row r="106" spans="1:4" ht="28.5" x14ac:dyDescent="0.25">
      <c r="A106" s="6" t="s">
        <v>148</v>
      </c>
      <c r="B106" s="9" t="s">
        <v>131</v>
      </c>
      <c r="C106" s="9" t="s">
        <v>149</v>
      </c>
      <c r="D106" s="18">
        <v>125334.8</v>
      </c>
    </row>
    <row r="107" spans="1:4" ht="42.75" x14ac:dyDescent="0.25">
      <c r="A107" s="6" t="s">
        <v>150</v>
      </c>
      <c r="B107" s="9" t="s">
        <v>131</v>
      </c>
      <c r="C107" s="9" t="s">
        <v>151</v>
      </c>
      <c r="D107" s="18">
        <v>170.2</v>
      </c>
    </row>
    <row r="108" spans="1:4" ht="57" x14ac:dyDescent="0.25">
      <c r="A108" s="6" t="s">
        <v>152</v>
      </c>
      <c r="B108" s="9" t="s">
        <v>131</v>
      </c>
      <c r="C108" s="9" t="s">
        <v>153</v>
      </c>
      <c r="D108" s="18">
        <v>489.1</v>
      </c>
    </row>
    <row r="109" spans="1:4" ht="85.5" x14ac:dyDescent="0.25">
      <c r="A109" s="6" t="s">
        <v>154</v>
      </c>
      <c r="B109" s="9" t="s">
        <v>131</v>
      </c>
      <c r="C109" s="9" t="s">
        <v>155</v>
      </c>
      <c r="D109" s="18">
        <v>4073.3</v>
      </c>
    </row>
    <row r="110" spans="1:4" ht="28.5" x14ac:dyDescent="0.25">
      <c r="A110" s="6" t="s">
        <v>156</v>
      </c>
      <c r="B110" s="9" t="s">
        <v>131</v>
      </c>
      <c r="C110" s="9" t="s">
        <v>157</v>
      </c>
      <c r="D110" s="18">
        <v>1093.9000000000001</v>
      </c>
    </row>
    <row r="111" spans="1:4" ht="28.5" x14ac:dyDescent="0.25">
      <c r="A111" s="6" t="s">
        <v>158</v>
      </c>
      <c r="B111" s="9" t="s">
        <v>131</v>
      </c>
      <c r="C111" s="9" t="s">
        <v>159</v>
      </c>
      <c r="D111" s="18">
        <v>104.2</v>
      </c>
    </row>
    <row r="112" spans="1:4" ht="57" x14ac:dyDescent="0.25">
      <c r="A112" s="6" t="s">
        <v>160</v>
      </c>
      <c r="B112" s="9" t="s">
        <v>131</v>
      </c>
      <c r="C112" s="9" t="s">
        <v>161</v>
      </c>
      <c r="D112" s="18">
        <v>-392.5</v>
      </c>
    </row>
    <row r="113" spans="1:4" ht="42.75" x14ac:dyDescent="0.25">
      <c r="A113" s="6" t="s">
        <v>162</v>
      </c>
      <c r="B113" s="9" t="s">
        <v>131</v>
      </c>
      <c r="C113" s="9" t="s">
        <v>163</v>
      </c>
      <c r="D113" s="18">
        <v>-697.7</v>
      </c>
    </row>
    <row r="115" spans="1:4" x14ac:dyDescent="0.25">
      <c r="A115" s="20"/>
      <c r="B115" s="20"/>
      <c r="C115" s="20"/>
      <c r="D115" s="20"/>
    </row>
    <row r="116" spans="1:4" x14ac:dyDescent="0.25">
      <c r="A116" s="20"/>
      <c r="B116" s="20"/>
      <c r="C116" s="20"/>
      <c r="D116" s="20"/>
    </row>
  </sheetData>
  <autoFilter ref="A9:D9"/>
  <mergeCells count="9">
    <mergeCell ref="C1:D1"/>
    <mergeCell ref="C2:D2"/>
    <mergeCell ref="C3:D3"/>
    <mergeCell ref="C4:D4"/>
    <mergeCell ref="A116:D116"/>
    <mergeCell ref="A8:D8"/>
    <mergeCell ref="A6:D6"/>
    <mergeCell ref="A7:C7"/>
    <mergeCell ref="A115:D115"/>
  </mergeCells>
  <pageMargins left="0.51181102362204722" right="0.31496062992125984" top="0.35433070866141736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Универсальный 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А. Тищенко</cp:lastModifiedBy>
  <cp:lastPrinted>2023-05-15T08:07:39Z</cp:lastPrinted>
  <dcterms:created xsi:type="dcterms:W3CDTF">2023-04-11T07:26:33Z</dcterms:created>
  <dcterms:modified xsi:type="dcterms:W3CDTF">2023-05-15T08:09:06Z</dcterms:modified>
</cp:coreProperties>
</file>