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25965" windowHeight="8010"/>
  </bookViews>
  <sheets>
    <sheet name="2022-2024" sheetId="1" r:id="rId1"/>
    <sheet name="Лист1" sheetId="2" r:id="rId2"/>
  </sheets>
  <definedNames>
    <definedName name="_xlnm.Print_Titles" localSheetId="0">'2022-2024'!$3:$5</definedName>
    <definedName name="_xlnm.Print_Area" localSheetId="0">'2022-2024'!$A$1:$K$48</definedName>
  </definedNames>
  <calcPr calcId="162913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M11" i="2"/>
  <c r="L11" i="2"/>
  <c r="K11" i="2"/>
  <c r="J11" i="2"/>
  <c r="I11" i="2"/>
  <c r="H11" i="2"/>
  <c r="G48" i="2" l="1"/>
  <c r="F48" i="2"/>
  <c r="M48" i="2"/>
  <c r="L48" i="2"/>
  <c r="K48" i="2"/>
  <c r="J48" i="2"/>
  <c r="I48" i="2"/>
  <c r="H48" i="2"/>
  <c r="G48" i="1" l="1"/>
  <c r="H48" i="1"/>
  <c r="I48" i="1"/>
  <c r="J48" i="1"/>
  <c r="K48" i="1"/>
  <c r="F48" i="1"/>
</calcChain>
</file>

<file path=xl/sharedStrings.xml><?xml version="1.0" encoding="utf-8"?>
<sst xmlns="http://schemas.openxmlformats.org/spreadsheetml/2006/main" count="340" uniqueCount="121">
  <si>
    <t>Проведение мероприятий по легализации "теневой" заработной платы</t>
  </si>
  <si>
    <t>Проведение работы по легализация неформальной занятости населения</t>
  </si>
  <si>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</si>
  <si>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</si>
  <si>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</si>
  <si>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Координация деятельности органов местного самоуправления области по усилению муниципального земельного контроля по соблюдению землепользователями норм земельного законодательства </t>
  </si>
  <si>
    <t>Обеспечение мониторинга налоговых поступлений от федеральных торговых сетей и их подразделений, в целях недопущения снижения налоговых  платежей</t>
  </si>
  <si>
    <t>количество граждан, в отношении которых повышена и легализована заработная плата</t>
  </si>
  <si>
    <t>количество граждан, с которыми оформлены трудовые отношения</t>
  </si>
  <si>
    <t>количество выявленных собственников недвижимости, сдающих в наем жилые помещения</t>
  </si>
  <si>
    <t>Принятие мер, направленных на повышение эффективности работы муниципальных унитарных предприятий</t>
  </si>
  <si>
    <t>количество муниципальных унитарных предприятий, осуществляющих свою деятельность</t>
  </si>
  <si>
    <t>Проведение претензионно-исковой работы по взысканию задолженности по арендной плате и пени в отношении арендаторов имущества и земельных участков, находящегося в государственной и муниципальной собственности, имеющих задолженность по арендной плате</t>
  </si>
  <si>
    <t xml:space="preserve">количество проверок, выявивших нарушения норм земельного законодательства </t>
  </si>
  <si>
    <t>сумма поступлений денежных взысканий (штрафов) за нарушение земельного законодательства в местные бюджеты</t>
  </si>
  <si>
    <t>количество рекламных конструкций, установленных без разрешения</t>
  </si>
  <si>
    <t>сумма поступлений денежных взысканий (штрафов) за установку рекламных конструкций без разрешения</t>
  </si>
  <si>
    <t>количество предъявленных претензий, судебных исков к арендаторам имущества и земельных участков</t>
  </si>
  <si>
    <t xml:space="preserve">Ед. измерения </t>
  </si>
  <si>
    <t xml:space="preserve">количество проведенных рейдовых мероприятий по взысканию задолженности </t>
  </si>
  <si>
    <t>Наименование мероприятия</t>
  </si>
  <si>
    <t>Целевой показатель</t>
  </si>
  <si>
    <t>Бюджетный эффект</t>
  </si>
  <si>
    <t>Повышение уровня собираемости штрафов, поступающих в региональный и местный бюджеты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</si>
  <si>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</si>
  <si>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</si>
  <si>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</si>
  <si>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</si>
  <si>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</si>
  <si>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</si>
  <si>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</si>
  <si>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</si>
  <si>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</si>
  <si>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</si>
  <si>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</si>
  <si>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3.3.</t>
  </si>
  <si>
    <t>Принятие мер по дополнительному поступлению местных налогов:</t>
  </si>
  <si>
    <t>4.</t>
  </si>
  <si>
    <t>4.1.</t>
  </si>
  <si>
    <t>4.4.</t>
  </si>
  <si>
    <t>5.</t>
  </si>
  <si>
    <t>Принятие мер по дополнительному поступлению неналоговых доходов:</t>
  </si>
  <si>
    <t>5.1.</t>
  </si>
  <si>
    <t>5.2.</t>
  </si>
  <si>
    <t>5.5.</t>
  </si>
  <si>
    <t>5.6.</t>
  </si>
  <si>
    <t>5.7.</t>
  </si>
  <si>
    <t>5.8.</t>
  </si>
  <si>
    <t>ед.</t>
  </si>
  <si>
    <t>чел.</t>
  </si>
  <si>
    <t>количество проведенных рейдов по выявлению граждан, с которыми не оформлены трудовые отношения</t>
  </si>
  <si>
    <t>поступление средств в результате принятых мер по урегулированию и взысканию задолженности по имущественным налогам</t>
  </si>
  <si>
    <t>количество выданных патентов</t>
  </si>
  <si>
    <t>урегулирование и взыскание задолженности по налогу на доходы физических лиц, единому налогу на вмененный доход, налогу, взимаемому в связи с применением упрощенной системы налогообложения</t>
  </si>
  <si>
    <t>поступление средств в результате принятых мер по урегулированию и взысканию задолженности по налоговым платежам (НДФЛ, ЕНВД,УСН)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</si>
  <si>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</si>
  <si>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</si>
  <si>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 результате проведения мероприятий по легализации неформальной занятости населения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</si>
  <si>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</si>
  <si>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</si>
  <si>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сумма дополнительного начисления налога на имущество физических лиц</t>
  </si>
  <si>
    <t>сумма дополнительного начисления земельного налога</t>
  </si>
  <si>
    <t>количество зарегистрированных земельных участков</t>
  </si>
  <si>
    <t>количество зарегистрированных объектов недвижимого имущества  (строений, помещений и сооружений)</t>
  </si>
  <si>
    <t xml:space="preserve">сумма поступлений неналоговых доходов от проведения претензионно-исковой работы по взысканию задолженности по аренде земельных участков и имущества </t>
  </si>
  <si>
    <t>сумма поступлений земельного налога в результате усиления муниципального земельного контроля</t>
  </si>
  <si>
    <t>6.</t>
  </si>
  <si>
    <t>7.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</si>
  <si>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</si>
  <si>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</si>
  <si>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дополнительное поступление доходов от создания новых рабочих мест</t>
  </si>
  <si>
    <t>Развитие патентной системы налогообложения</t>
  </si>
  <si>
    <t>Проведение работы по выявлению рекламных конструкций, установленных на территории муниципального образования без действующего разрешения на установку и эксплуатацию рекламной конструкции</t>
  </si>
  <si>
    <t>Принятие мер по дополнительным поступлениям от обеления доходов:</t>
  </si>
  <si>
    <t>ежегодный прирост налоговых поступлений от федеральных торговых сетей (НДФЛ, УСН, земельный налог)</t>
  </si>
  <si>
    <t>Проведение мероприятий по формированию благоприятного инвестиционного климата в муниципальных образованиях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</si>
  <si>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транспортный налог с физических лиц)</t>
  </si>
  <si>
    <t>количество охваченных налогоплательщиков, имеющих задолженность по имущественным налогам, в результате рейдовых мероприятий и индивидуальной работы</t>
  </si>
  <si>
    <t>Итого бюджетный эффект от мероприятий по росту доходного потенциала</t>
  </si>
  <si>
    <t>тыс.руб.</t>
  </si>
  <si>
    <t>Ответственный исполнитель</t>
  </si>
  <si>
    <t>МРИ ФНС России №1 по Вологодской области</t>
  </si>
  <si>
    <t xml:space="preserve">Администраторы доходов от денежных взысканий, штрафов, санкций и возмещения ущерба  </t>
  </si>
  <si>
    <t>В бюджет области</t>
  </si>
  <si>
    <t>2023 год</t>
  </si>
  <si>
    <t>установление контроля за платежной налоговой дисциплиной субъектов предпринимательской деятельности,  являющихся получателями бюджетных средств, выделенных на реализацию национальных проектов</t>
  </si>
  <si>
    <t>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</t>
  </si>
  <si>
    <t>1.3.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</si>
  <si>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</si>
  <si>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</si>
  <si>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</si>
  <si>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нет</t>
  </si>
  <si>
    <t>да / нет</t>
  </si>
  <si>
    <t>Разработка плана мероприятий по отмене налоговых льгот по местным налогам</t>
  </si>
  <si>
    <t>наличие плана мероприятий по отмене налоговых льгот по местным налогам</t>
  </si>
  <si>
    <t>да</t>
  </si>
  <si>
    <t>прирост доходов от перечисления в бюджет части прибыли муниципальных унитарных предприятий и доходов от долей собственности в коммерческих предприятиях (к аналогичному периоду прошлого года)</t>
  </si>
  <si>
    <t>прирост доходов от штрафов к аналогичному периоду прошлого года</t>
  </si>
  <si>
    <t>2024 год</t>
  </si>
  <si>
    <t>2025 год</t>
  </si>
  <si>
    <t>В бюджет округа</t>
  </si>
  <si>
    <t xml:space="preserve">Приложение 1 к постановлению Главы Грязовецкого муниципального округа "Об утверждении Плана мероприятий по повышению финансовой устойчивости Грязовецкого муниципального округа на 2023-2025 годы"
</t>
  </si>
  <si>
    <t>Управление имущественных и земельных отношений администрации Грязовецкого муниципального округа</t>
  </si>
  <si>
    <t xml:space="preserve">Управление социально-экономического развития администрации округа, Управление финансов администрации округа                                                                                  </t>
  </si>
  <si>
    <t xml:space="preserve">МРИ ФНС России №1 по Вологодской области,    Управление финансов администрации округа                                           </t>
  </si>
  <si>
    <t xml:space="preserve">МРИ ФНС России №1 по Вологодской области, Администрация округа                                        </t>
  </si>
  <si>
    <t xml:space="preserve">МРИ ФНС России №1 по Вологодской области, Отдел СП УФССП по Грязовецкому и Междуреченскому району,  Управление финансов администрации округа  , Администрация округа                                           </t>
  </si>
  <si>
    <t xml:space="preserve">МРИ ФНС России №1 по Вологодской области,    Управление финансов администрации округа, Управление социально-экономического развития  администрации округа                                           </t>
  </si>
  <si>
    <t xml:space="preserve">МРИ ФНС России №1 по Вологодской области, Отдел СП УФССП по Грязовецкому и Междуреченскому району   Управление финансов администрации округа                                           </t>
  </si>
  <si>
    <t xml:space="preserve"> План мероприятий по росту доходного потенциала Грязовецкого муниципального округа на 2023-2025 годы</t>
  </si>
  <si>
    <t>количество Прогнозных планов приватизации муниципального имущества, принятых округом</t>
  </si>
  <si>
    <t>поступление доходов от приватизации муниципального имущества</t>
  </si>
  <si>
    <t>2022 год</t>
  </si>
  <si>
    <t xml:space="preserve">Приложение 1                                                                                                                   Утверждено постановлением главы Грязовецкого муниципального округа от 29.03.2023 № 87
</t>
  </si>
  <si>
    <t xml:space="preserve">МРИ ФНС России №1 по Вологодской области,    Управление финансов администрации округа, управление социально-экономического развития  администрации округа                                           </t>
  </si>
  <si>
    <t xml:space="preserve">МРИ ФНС России №1 по Вологодской области, администрация округа                                        </t>
  </si>
  <si>
    <t>Управление имущественных и земельных отношений администрации округа</t>
  </si>
  <si>
    <t>Управление имущественных и земельных отношений администрации  округа</t>
  </si>
  <si>
    <t xml:space="preserve">Управление финансов администрации округа, управление социально-экономического развития администрации округа                                                                                </t>
  </si>
  <si>
    <t xml:space="preserve">МРИ ФНС России №1 по Вологодской области, Отдел СП УФССП по Грязовецкому и Междуреченскому району, Управление финансов администрации округа                                           </t>
  </si>
  <si>
    <t xml:space="preserve">МРИ ФНС России №1 по Вологодской области, Отдел СП УФССП по Грязовецкому и Междуреченскому району, администрация округа, Управление финансов администрации округа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</si>
</sst>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Fill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left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wrapText="1"/>
    </xf>
    <xf numFmtId="164" fontId="11" fillId="0" borderId="0" xfId="0" applyNumberFormat="1" applyFont="1" applyAlignment="1">
      <alignment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view="pageBreakPreview" zoomScale="80" zoomScaleNormal="55" zoomScaleSheetLayoutView="8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B1" sqref="A1:K51"/>
    </sheetView>
  </sheetViews>
  <sheetFormatPr defaultColWidth="8.85546875" defaultRowHeight="18.75" x14ac:dyDescent="0.3"/>
  <cols>
    <col min="1" max="1" width="6.7109375" style="3" customWidth="1"/>
    <col min="2" max="2" width="82" style="1" customWidth="1"/>
    <col min="3" max="3" width="59.5703125" style="2" customWidth="1"/>
    <col min="4" max="4" width="54.5703125" style="2" customWidth="1"/>
    <col min="5" max="5" width="11.28515625" style="3" customWidth="1"/>
    <col min="6" max="6" width="16.28515625" style="3" customWidth="1"/>
    <col min="7" max="7" width="18.5703125" style="1" customWidth="1"/>
    <col min="8" max="8" width="15.140625" style="1" customWidth="1"/>
    <col min="9" max="9" width="19.5703125" style="1" customWidth="1"/>
    <col min="10" max="10" width="14.140625" style="1" customWidth="1"/>
    <col min="11" max="11" width="20" style="1" customWidth="1"/>
    <col min="12" max="16384" width="8.85546875" style="1"/>
  </cols>
  <sheetData>
    <row r="1" spans="1:11" ht="75" customHeight="1" x14ac:dyDescent="0.3">
      <c r="A1" s="47"/>
      <c r="B1" s="48"/>
      <c r="C1" s="49"/>
      <c r="D1" s="49"/>
      <c r="E1" s="47"/>
      <c r="F1" s="47"/>
      <c r="G1" s="50" t="s">
        <v>113</v>
      </c>
      <c r="H1" s="50"/>
      <c r="I1" s="50"/>
      <c r="J1" s="50"/>
      <c r="K1" s="50"/>
    </row>
    <row r="2" spans="1:11" x14ac:dyDescent="0.3">
      <c r="A2" s="51" t="s">
        <v>109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3">
      <c r="A3" s="52"/>
      <c r="B3" s="52" t="s">
        <v>20</v>
      </c>
      <c r="C3" s="52" t="s">
        <v>21</v>
      </c>
      <c r="D3" s="53" t="s">
        <v>80</v>
      </c>
      <c r="E3" s="52" t="s">
        <v>18</v>
      </c>
      <c r="F3" s="54" t="s">
        <v>84</v>
      </c>
      <c r="G3" s="55"/>
      <c r="H3" s="52" t="s">
        <v>98</v>
      </c>
      <c r="I3" s="52"/>
      <c r="J3" s="52" t="s">
        <v>99</v>
      </c>
      <c r="K3" s="52"/>
    </row>
    <row r="4" spans="1:11" x14ac:dyDescent="0.3">
      <c r="A4" s="52"/>
      <c r="B4" s="52"/>
      <c r="C4" s="52"/>
      <c r="D4" s="53"/>
      <c r="E4" s="52"/>
      <c r="F4" s="52" t="s">
        <v>22</v>
      </c>
      <c r="G4" s="52"/>
      <c r="H4" s="52" t="s">
        <v>22</v>
      </c>
      <c r="I4" s="52"/>
      <c r="J4" s="52" t="s">
        <v>22</v>
      </c>
      <c r="K4" s="52"/>
    </row>
    <row r="5" spans="1:11" ht="33" x14ac:dyDescent="0.3">
      <c r="A5" s="52"/>
      <c r="B5" s="52"/>
      <c r="C5" s="52"/>
      <c r="D5" s="53"/>
      <c r="E5" s="52"/>
      <c r="F5" s="56" t="s">
        <v>83</v>
      </c>
      <c r="G5" s="56" t="s">
        <v>100</v>
      </c>
      <c r="H5" s="56" t="s">
        <v>83</v>
      </c>
      <c r="I5" s="56" t="s">
        <v>100</v>
      </c>
      <c r="J5" s="56" t="s">
        <v>83</v>
      </c>
      <c r="K5" s="56" t="s">
        <v>100</v>
      </c>
    </row>
    <row r="6" spans="1:1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56">
        <v>10</v>
      </c>
      <c r="K6" s="56">
        <v>11</v>
      </c>
    </row>
    <row r="7" spans="1:11" x14ac:dyDescent="0.3">
      <c r="A7" s="56" t="s">
        <v>25</v>
      </c>
      <c r="B7" s="57" t="s">
        <v>24</v>
      </c>
      <c r="C7" s="57"/>
      <c r="D7" s="57"/>
      <c r="E7" s="57"/>
      <c r="F7" s="57"/>
      <c r="G7" s="57"/>
      <c r="H7" s="57"/>
      <c r="I7" s="57"/>
      <c r="J7" s="57"/>
      <c r="K7" s="57"/>
    </row>
    <row r="8" spans="1:11" ht="66" x14ac:dyDescent="0.3">
      <c r="A8" s="58" t="s">
        <v>26</v>
      </c>
      <c r="B8" s="59" t="s">
        <v>53</v>
      </c>
      <c r="C8" s="60" t="s">
        <v>54</v>
      </c>
      <c r="D8" s="58" t="s">
        <v>119</v>
      </c>
      <c r="E8" s="58" t="s">
        <v>79</v>
      </c>
      <c r="F8" s="61">
        <v>10000</v>
      </c>
      <c r="G8" s="61">
        <v>5650</v>
      </c>
      <c r="H8" s="61">
        <v>10000</v>
      </c>
      <c r="I8" s="61">
        <v>5650</v>
      </c>
      <c r="J8" s="61">
        <v>10000</v>
      </c>
      <c r="K8" s="61">
        <v>5650</v>
      </c>
    </row>
    <row r="9" spans="1:11" ht="37.5" customHeight="1" x14ac:dyDescent="0.3">
      <c r="A9" s="62" t="s">
        <v>27</v>
      </c>
      <c r="B9" s="63" t="s">
        <v>76</v>
      </c>
      <c r="C9" s="60" t="s">
        <v>19</v>
      </c>
      <c r="D9" s="62" t="s">
        <v>120</v>
      </c>
      <c r="E9" s="58" t="s">
        <v>48</v>
      </c>
      <c r="F9" s="56">
        <v>90</v>
      </c>
      <c r="G9" s="56">
        <v>90</v>
      </c>
      <c r="H9" s="56">
        <v>95</v>
      </c>
      <c r="I9" s="56">
        <v>95</v>
      </c>
      <c r="J9" s="56">
        <v>105</v>
      </c>
      <c r="K9" s="56">
        <v>105</v>
      </c>
    </row>
    <row r="10" spans="1:11" ht="66" x14ac:dyDescent="0.3">
      <c r="A10" s="62"/>
      <c r="B10" s="63"/>
      <c r="C10" s="60" t="s">
        <v>77</v>
      </c>
      <c r="D10" s="62"/>
      <c r="E10" s="58" t="s">
        <v>49</v>
      </c>
      <c r="F10" s="56">
        <v>1286</v>
      </c>
      <c r="G10" s="56">
        <v>892</v>
      </c>
      <c r="H10" s="56">
        <v>1290</v>
      </c>
      <c r="I10" s="56">
        <v>895</v>
      </c>
      <c r="J10" s="56">
        <v>1300</v>
      </c>
      <c r="K10" s="56">
        <v>900</v>
      </c>
    </row>
    <row r="11" spans="1:11" ht="49.5" x14ac:dyDescent="0.3">
      <c r="A11" s="62"/>
      <c r="B11" s="63"/>
      <c r="C11" s="60" t="s">
        <v>51</v>
      </c>
      <c r="D11" s="62"/>
      <c r="E11" s="58" t="s">
        <v>79</v>
      </c>
      <c r="F11" s="64">
        <f>5000+3272.3</f>
        <v>8272.2999999999993</v>
      </c>
      <c r="G11" s="64">
        <f>1500+1295.4</f>
        <v>2795.4</v>
      </c>
      <c r="H11" s="64">
        <f t="shared" ref="H11" si="0">5000+3272.3</f>
        <v>8272.2999999999993</v>
      </c>
      <c r="I11" s="64">
        <f t="shared" ref="I11" si="1">1500+1295.4</f>
        <v>2795.4</v>
      </c>
      <c r="J11" s="64">
        <f t="shared" ref="J11" si="2">5000+3272.3</f>
        <v>8272.2999999999993</v>
      </c>
      <c r="K11" s="64">
        <f t="shared" ref="K11" si="3">1500+1295.4</f>
        <v>2795.4</v>
      </c>
    </row>
    <row r="12" spans="1:11" ht="82.5" x14ac:dyDescent="0.3">
      <c r="A12" s="58" t="s">
        <v>87</v>
      </c>
      <c r="B12" s="65" t="s">
        <v>85</v>
      </c>
      <c r="C12" s="66" t="s">
        <v>86</v>
      </c>
      <c r="D12" s="62"/>
      <c r="E12" s="58" t="s">
        <v>79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</row>
    <row r="13" spans="1:11" ht="49.5" x14ac:dyDescent="0.3">
      <c r="A13" s="58" t="s">
        <v>88</v>
      </c>
      <c r="B13" s="65" t="s">
        <v>89</v>
      </c>
      <c r="C13" s="66" t="s">
        <v>90</v>
      </c>
      <c r="D13" s="62"/>
      <c r="E13" s="58" t="s">
        <v>92</v>
      </c>
      <c r="F13" s="61" t="s">
        <v>91</v>
      </c>
      <c r="G13" s="61" t="s">
        <v>91</v>
      </c>
      <c r="H13" s="61" t="s">
        <v>91</v>
      </c>
      <c r="I13" s="61" t="s">
        <v>91</v>
      </c>
      <c r="J13" s="61" t="s">
        <v>91</v>
      </c>
      <c r="K13" s="61" t="s">
        <v>91</v>
      </c>
    </row>
    <row r="14" spans="1:11" ht="18.75" customHeight="1" x14ac:dyDescent="0.3">
      <c r="A14" s="58" t="s">
        <v>28</v>
      </c>
      <c r="B14" s="67" t="s">
        <v>73</v>
      </c>
      <c r="C14" s="67"/>
      <c r="D14" s="67"/>
      <c r="E14" s="67"/>
      <c r="F14" s="67"/>
      <c r="G14" s="67"/>
      <c r="H14" s="67"/>
      <c r="I14" s="67"/>
      <c r="J14" s="67"/>
      <c r="K14" s="67"/>
    </row>
    <row r="15" spans="1:11" ht="33" x14ac:dyDescent="0.3">
      <c r="A15" s="62" t="s">
        <v>29</v>
      </c>
      <c r="B15" s="68" t="s">
        <v>0</v>
      </c>
      <c r="C15" s="60" t="s">
        <v>7</v>
      </c>
      <c r="D15" s="62" t="s">
        <v>114</v>
      </c>
      <c r="E15" s="58" t="s">
        <v>49</v>
      </c>
      <c r="F15" s="56">
        <v>981</v>
      </c>
      <c r="G15" s="56">
        <v>981</v>
      </c>
      <c r="H15" s="56">
        <v>1021</v>
      </c>
      <c r="I15" s="56">
        <v>1021</v>
      </c>
      <c r="J15" s="56">
        <v>1050</v>
      </c>
      <c r="K15" s="56">
        <v>1050</v>
      </c>
    </row>
    <row r="16" spans="1:11" ht="66" x14ac:dyDescent="0.3">
      <c r="A16" s="62"/>
      <c r="B16" s="68"/>
      <c r="C16" s="60" t="s">
        <v>56</v>
      </c>
      <c r="D16" s="62"/>
      <c r="E16" s="58" t="s">
        <v>79</v>
      </c>
      <c r="F16" s="64">
        <v>5600</v>
      </c>
      <c r="G16" s="64">
        <v>2923.2</v>
      </c>
      <c r="H16" s="64">
        <v>6300</v>
      </c>
      <c r="I16" s="69">
        <v>3169.5</v>
      </c>
      <c r="J16" s="69">
        <v>7100</v>
      </c>
      <c r="K16" s="69">
        <v>3369</v>
      </c>
    </row>
    <row r="17" spans="1:11" ht="33" x14ac:dyDescent="0.3">
      <c r="A17" s="62" t="s">
        <v>30</v>
      </c>
      <c r="B17" s="68" t="s">
        <v>1</v>
      </c>
      <c r="C17" s="60" t="s">
        <v>8</v>
      </c>
      <c r="D17" s="62"/>
      <c r="E17" s="58" t="s">
        <v>49</v>
      </c>
      <c r="F17" s="56">
        <v>251</v>
      </c>
      <c r="G17" s="56">
        <v>251</v>
      </c>
      <c r="H17" s="56">
        <v>251</v>
      </c>
      <c r="I17" s="56">
        <v>251</v>
      </c>
      <c r="J17" s="56">
        <v>251</v>
      </c>
      <c r="K17" s="56">
        <v>251</v>
      </c>
    </row>
    <row r="18" spans="1:11" ht="49.5" x14ac:dyDescent="0.3">
      <c r="A18" s="62"/>
      <c r="B18" s="68"/>
      <c r="C18" s="60" t="s">
        <v>50</v>
      </c>
      <c r="D18" s="62"/>
      <c r="E18" s="58" t="s">
        <v>48</v>
      </c>
      <c r="F18" s="56">
        <v>30</v>
      </c>
      <c r="G18" s="56">
        <v>30</v>
      </c>
      <c r="H18" s="56">
        <v>30</v>
      </c>
      <c r="I18" s="56">
        <v>30</v>
      </c>
      <c r="J18" s="56">
        <v>30</v>
      </c>
      <c r="K18" s="56">
        <v>30</v>
      </c>
    </row>
    <row r="19" spans="1:11" ht="66" x14ac:dyDescent="0.3">
      <c r="A19" s="62"/>
      <c r="B19" s="68"/>
      <c r="C19" s="60" t="s">
        <v>57</v>
      </c>
      <c r="D19" s="62"/>
      <c r="E19" s="58" t="s">
        <v>79</v>
      </c>
      <c r="F19" s="64">
        <v>8874.7999999999993</v>
      </c>
      <c r="G19" s="64">
        <v>4632.6000000000004</v>
      </c>
      <c r="H19" s="64">
        <v>8753.7999999999993</v>
      </c>
      <c r="I19" s="64">
        <v>4404</v>
      </c>
      <c r="J19" s="64">
        <v>8556</v>
      </c>
      <c r="K19" s="64">
        <v>4059.8</v>
      </c>
    </row>
    <row r="20" spans="1:11" ht="33" x14ac:dyDescent="0.3">
      <c r="A20" s="62" t="s">
        <v>31</v>
      </c>
      <c r="B20" s="68" t="s">
        <v>2</v>
      </c>
      <c r="C20" s="60" t="s">
        <v>9</v>
      </c>
      <c r="D20" s="62" t="s">
        <v>115</v>
      </c>
      <c r="E20" s="58" t="s">
        <v>49</v>
      </c>
      <c r="F20" s="56">
        <v>8</v>
      </c>
      <c r="G20" s="56">
        <v>8</v>
      </c>
      <c r="H20" s="56">
        <v>9</v>
      </c>
      <c r="I20" s="56">
        <v>9</v>
      </c>
      <c r="J20" s="56">
        <v>10</v>
      </c>
      <c r="K20" s="56">
        <v>10</v>
      </c>
    </row>
    <row r="21" spans="1:11" ht="66" x14ac:dyDescent="0.3">
      <c r="A21" s="62"/>
      <c r="B21" s="68"/>
      <c r="C21" s="60" t="s">
        <v>58</v>
      </c>
      <c r="D21" s="62"/>
      <c r="E21" s="58" t="s">
        <v>79</v>
      </c>
      <c r="F21" s="64">
        <v>34</v>
      </c>
      <c r="G21" s="64">
        <v>17.7</v>
      </c>
      <c r="H21" s="64">
        <v>42</v>
      </c>
      <c r="I21" s="69">
        <v>21.1</v>
      </c>
      <c r="J21" s="69">
        <v>48</v>
      </c>
      <c r="K21" s="69">
        <v>22.8</v>
      </c>
    </row>
    <row r="22" spans="1:11" ht="18.75" customHeight="1" x14ac:dyDescent="0.3">
      <c r="A22" s="58" t="s">
        <v>33</v>
      </c>
      <c r="B22" s="67" t="s">
        <v>32</v>
      </c>
      <c r="C22" s="67"/>
      <c r="D22" s="67"/>
      <c r="E22" s="67"/>
      <c r="F22" s="67"/>
      <c r="G22" s="67"/>
      <c r="H22" s="67"/>
      <c r="I22" s="67"/>
      <c r="J22" s="67"/>
      <c r="K22" s="67"/>
    </row>
    <row r="23" spans="1:11" ht="49.5" x14ac:dyDescent="0.3">
      <c r="A23" s="58" t="s">
        <v>34</v>
      </c>
      <c r="B23" s="70" t="s">
        <v>3</v>
      </c>
      <c r="C23" s="60" t="s">
        <v>55</v>
      </c>
      <c r="D23" s="58" t="s">
        <v>81</v>
      </c>
      <c r="E23" s="58" t="s">
        <v>79</v>
      </c>
      <c r="F23" s="64">
        <v>800</v>
      </c>
      <c r="G23" s="64">
        <v>417.6</v>
      </c>
      <c r="H23" s="64">
        <v>900</v>
      </c>
      <c r="I23" s="69">
        <v>452.8</v>
      </c>
      <c r="J23" s="69">
        <v>1000</v>
      </c>
      <c r="K23" s="69">
        <v>474.5</v>
      </c>
    </row>
    <row r="24" spans="1:11" x14ac:dyDescent="0.3">
      <c r="A24" s="62" t="s">
        <v>35</v>
      </c>
      <c r="B24" s="68" t="s">
        <v>71</v>
      </c>
      <c r="C24" s="60" t="s">
        <v>52</v>
      </c>
      <c r="D24" s="62" t="s">
        <v>104</v>
      </c>
      <c r="E24" s="58" t="s">
        <v>48</v>
      </c>
      <c r="F24" s="56">
        <v>220</v>
      </c>
      <c r="G24" s="56">
        <v>220</v>
      </c>
      <c r="H24" s="56">
        <v>230</v>
      </c>
      <c r="I24" s="56">
        <v>230</v>
      </c>
      <c r="J24" s="56">
        <v>230</v>
      </c>
      <c r="K24" s="56">
        <v>230</v>
      </c>
    </row>
    <row r="25" spans="1:11" ht="33" x14ac:dyDescent="0.3">
      <c r="A25" s="62"/>
      <c r="B25" s="68"/>
      <c r="C25" s="60" t="s">
        <v>59</v>
      </c>
      <c r="D25" s="62"/>
      <c r="E25" s="58" t="s">
        <v>79</v>
      </c>
      <c r="F25" s="64">
        <v>1650</v>
      </c>
      <c r="G25" s="64">
        <v>1650</v>
      </c>
      <c r="H25" s="69">
        <v>1700</v>
      </c>
      <c r="I25" s="69">
        <v>1700</v>
      </c>
      <c r="J25" s="69">
        <v>1700</v>
      </c>
      <c r="K25" s="69">
        <v>1700</v>
      </c>
    </row>
    <row r="26" spans="1:11" ht="18.75" customHeight="1" x14ac:dyDescent="0.3">
      <c r="A26" s="58" t="s">
        <v>37</v>
      </c>
      <c r="B26" s="67" t="s">
        <v>36</v>
      </c>
      <c r="C26" s="67"/>
      <c r="D26" s="67"/>
      <c r="E26" s="67"/>
      <c r="F26" s="67"/>
      <c r="G26" s="67"/>
      <c r="H26" s="67"/>
      <c r="I26" s="67"/>
      <c r="J26" s="67"/>
      <c r="K26" s="67"/>
    </row>
    <row r="27" spans="1:11" ht="42" customHeight="1" x14ac:dyDescent="0.3">
      <c r="A27" s="58" t="s">
        <v>38</v>
      </c>
      <c r="B27" s="71" t="s">
        <v>93</v>
      </c>
      <c r="C27" s="72" t="s">
        <v>94</v>
      </c>
      <c r="D27" s="73" t="s">
        <v>116</v>
      </c>
      <c r="E27" s="56" t="s">
        <v>92</v>
      </c>
      <c r="F27" s="61" t="s">
        <v>95</v>
      </c>
      <c r="G27" s="61" t="s">
        <v>95</v>
      </c>
      <c r="H27" s="61" t="s">
        <v>95</v>
      </c>
      <c r="I27" s="61" t="s">
        <v>95</v>
      </c>
      <c r="J27" s="61" t="s">
        <v>95</v>
      </c>
      <c r="K27" s="61" t="s">
        <v>95</v>
      </c>
    </row>
    <row r="28" spans="1:11" ht="49.5" x14ac:dyDescent="0.3">
      <c r="A28" s="62" t="s">
        <v>39</v>
      </c>
      <c r="B28" s="68" t="s">
        <v>4</v>
      </c>
      <c r="C28" s="60" t="s">
        <v>63</v>
      </c>
      <c r="D28" s="74"/>
      <c r="E28" s="58" t="s">
        <v>48</v>
      </c>
      <c r="F28" s="56">
        <v>51</v>
      </c>
      <c r="G28" s="56">
        <v>51</v>
      </c>
      <c r="H28" s="56">
        <v>51</v>
      </c>
      <c r="I28" s="56">
        <v>51</v>
      </c>
      <c r="J28" s="56">
        <v>51</v>
      </c>
      <c r="K28" s="56">
        <v>51</v>
      </c>
    </row>
    <row r="29" spans="1:11" ht="33" x14ac:dyDescent="0.3">
      <c r="A29" s="62"/>
      <c r="B29" s="68"/>
      <c r="C29" s="60" t="s">
        <v>60</v>
      </c>
      <c r="D29" s="74"/>
      <c r="E29" s="58" t="s">
        <v>79</v>
      </c>
      <c r="F29" s="61">
        <v>60</v>
      </c>
      <c r="G29" s="61">
        <v>60</v>
      </c>
      <c r="H29" s="61">
        <v>60</v>
      </c>
      <c r="I29" s="61">
        <v>60</v>
      </c>
      <c r="J29" s="61">
        <v>60</v>
      </c>
      <c r="K29" s="61">
        <v>60</v>
      </c>
    </row>
    <row r="30" spans="1:11" ht="33" x14ac:dyDescent="0.3">
      <c r="A30" s="62"/>
      <c r="B30" s="68"/>
      <c r="C30" s="60" t="s">
        <v>62</v>
      </c>
      <c r="D30" s="74"/>
      <c r="E30" s="58" t="s">
        <v>48</v>
      </c>
      <c r="F30" s="58">
        <v>77</v>
      </c>
      <c r="G30" s="58">
        <v>77</v>
      </c>
      <c r="H30" s="58">
        <v>77</v>
      </c>
      <c r="I30" s="58">
        <v>77</v>
      </c>
      <c r="J30" s="58">
        <v>77</v>
      </c>
      <c r="K30" s="58">
        <v>77</v>
      </c>
    </row>
    <row r="31" spans="1:11" ht="33" x14ac:dyDescent="0.3">
      <c r="A31" s="62"/>
      <c r="B31" s="68"/>
      <c r="C31" s="60" t="s">
        <v>61</v>
      </c>
      <c r="D31" s="75"/>
      <c r="E31" s="58" t="s">
        <v>79</v>
      </c>
      <c r="F31" s="64">
        <v>35.799999999999997</v>
      </c>
      <c r="G31" s="64">
        <v>35.799999999999997</v>
      </c>
      <c r="H31" s="64">
        <v>35.799999999999997</v>
      </c>
      <c r="I31" s="64">
        <v>35.799999999999997</v>
      </c>
      <c r="J31" s="64">
        <v>35.799999999999997</v>
      </c>
      <c r="K31" s="64">
        <v>35.799999999999997</v>
      </c>
    </row>
    <row r="32" spans="1:11" ht="18.75" customHeight="1" x14ac:dyDescent="0.3">
      <c r="A32" s="58" t="s">
        <v>40</v>
      </c>
      <c r="B32" s="67" t="s">
        <v>41</v>
      </c>
      <c r="C32" s="67"/>
      <c r="D32" s="67"/>
      <c r="E32" s="67"/>
      <c r="F32" s="67"/>
      <c r="G32" s="67"/>
      <c r="H32" s="67"/>
      <c r="I32" s="67"/>
      <c r="J32" s="67"/>
      <c r="K32" s="67"/>
    </row>
    <row r="33" spans="1:11" ht="56.25" customHeight="1" x14ac:dyDescent="0.3">
      <c r="A33" s="62" t="s">
        <v>42</v>
      </c>
      <c r="B33" s="76" t="s">
        <v>10</v>
      </c>
      <c r="C33" s="60" t="s">
        <v>11</v>
      </c>
      <c r="D33" s="73" t="s">
        <v>117</v>
      </c>
      <c r="E33" s="58" t="s">
        <v>48</v>
      </c>
      <c r="F33" s="61">
        <v>2</v>
      </c>
      <c r="G33" s="61">
        <v>2</v>
      </c>
      <c r="H33" s="61">
        <v>2</v>
      </c>
      <c r="I33" s="61">
        <v>2</v>
      </c>
      <c r="J33" s="61">
        <v>2</v>
      </c>
      <c r="K33" s="61">
        <v>2</v>
      </c>
    </row>
    <row r="34" spans="1:11" ht="82.5" x14ac:dyDescent="0.3">
      <c r="A34" s="62"/>
      <c r="B34" s="76"/>
      <c r="C34" s="66" t="s">
        <v>96</v>
      </c>
      <c r="D34" s="75"/>
      <c r="E34" s="58" t="s">
        <v>79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</row>
    <row r="35" spans="1:11" ht="56.25" customHeight="1" x14ac:dyDescent="0.3">
      <c r="A35" s="62" t="s">
        <v>43</v>
      </c>
      <c r="B35" s="76" t="s">
        <v>12</v>
      </c>
      <c r="C35" s="60" t="s">
        <v>17</v>
      </c>
      <c r="D35" s="73" t="s">
        <v>116</v>
      </c>
      <c r="E35" s="58" t="s">
        <v>48</v>
      </c>
      <c r="F35" s="56">
        <v>185</v>
      </c>
      <c r="G35" s="56">
        <v>185</v>
      </c>
      <c r="H35" s="56">
        <v>185</v>
      </c>
      <c r="I35" s="56">
        <v>185</v>
      </c>
      <c r="J35" s="56">
        <v>185</v>
      </c>
      <c r="K35" s="56">
        <v>185</v>
      </c>
    </row>
    <row r="36" spans="1:11" ht="66" x14ac:dyDescent="0.3">
      <c r="A36" s="62"/>
      <c r="B36" s="76"/>
      <c r="C36" s="60" t="s">
        <v>64</v>
      </c>
      <c r="D36" s="74"/>
      <c r="E36" s="58" t="s">
        <v>79</v>
      </c>
      <c r="F36" s="77">
        <v>350</v>
      </c>
      <c r="G36" s="77">
        <v>350</v>
      </c>
      <c r="H36" s="77">
        <v>350</v>
      </c>
      <c r="I36" s="77">
        <v>350</v>
      </c>
      <c r="J36" s="77">
        <v>350</v>
      </c>
      <c r="K36" s="77">
        <v>350</v>
      </c>
    </row>
    <row r="37" spans="1:11" ht="50.25" customHeight="1" x14ac:dyDescent="0.3">
      <c r="A37" s="62" t="s">
        <v>44</v>
      </c>
      <c r="B37" s="76" t="s">
        <v>68</v>
      </c>
      <c r="C37" s="60" t="s">
        <v>110</v>
      </c>
      <c r="D37" s="74"/>
      <c r="E37" s="58" t="s">
        <v>48</v>
      </c>
      <c r="F37" s="56">
        <v>1</v>
      </c>
      <c r="G37" s="56">
        <v>1</v>
      </c>
      <c r="H37" s="56">
        <v>1</v>
      </c>
      <c r="I37" s="56">
        <v>1</v>
      </c>
      <c r="J37" s="56">
        <v>1</v>
      </c>
      <c r="K37" s="56">
        <v>1</v>
      </c>
    </row>
    <row r="38" spans="1:11" ht="39" customHeight="1" x14ac:dyDescent="0.3">
      <c r="A38" s="62"/>
      <c r="B38" s="76"/>
      <c r="C38" s="78" t="s">
        <v>111</v>
      </c>
      <c r="D38" s="75"/>
      <c r="E38" s="58" t="s">
        <v>79</v>
      </c>
      <c r="F38" s="77">
        <v>107</v>
      </c>
      <c r="G38" s="77">
        <v>107</v>
      </c>
      <c r="H38" s="77">
        <v>0</v>
      </c>
      <c r="I38" s="77">
        <v>0</v>
      </c>
      <c r="J38" s="77">
        <v>0</v>
      </c>
      <c r="K38" s="77">
        <v>0</v>
      </c>
    </row>
    <row r="39" spans="1:11" ht="37.5" customHeight="1" x14ac:dyDescent="0.3">
      <c r="A39" s="62" t="s">
        <v>45</v>
      </c>
      <c r="B39" s="63" t="s">
        <v>5</v>
      </c>
      <c r="C39" s="60" t="s">
        <v>13</v>
      </c>
      <c r="D39" s="62" t="s">
        <v>117</v>
      </c>
      <c r="E39" s="58" t="s">
        <v>48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</row>
    <row r="40" spans="1:11" ht="33" x14ac:dyDescent="0.3">
      <c r="A40" s="62"/>
      <c r="B40" s="63"/>
      <c r="C40" s="60" t="s">
        <v>65</v>
      </c>
      <c r="D40" s="62"/>
      <c r="E40" s="58" t="s">
        <v>79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ht="49.5" x14ac:dyDescent="0.3">
      <c r="A41" s="62"/>
      <c r="B41" s="63"/>
      <c r="C41" s="60" t="s">
        <v>14</v>
      </c>
      <c r="D41" s="62"/>
      <c r="E41" s="58" t="s">
        <v>79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ht="37.5" customHeight="1" x14ac:dyDescent="0.3">
      <c r="A42" s="62" t="s">
        <v>46</v>
      </c>
      <c r="B42" s="79" t="s">
        <v>72</v>
      </c>
      <c r="C42" s="60" t="s">
        <v>15</v>
      </c>
      <c r="D42" s="73" t="s">
        <v>116</v>
      </c>
      <c r="E42" s="58" t="s">
        <v>48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</row>
    <row r="43" spans="1:11" ht="49.5" x14ac:dyDescent="0.3">
      <c r="A43" s="62"/>
      <c r="B43" s="79"/>
      <c r="C43" s="60" t="s">
        <v>16</v>
      </c>
      <c r="D43" s="75"/>
      <c r="E43" s="58" t="s">
        <v>79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33" x14ac:dyDescent="0.3">
      <c r="A44" s="58" t="s">
        <v>47</v>
      </c>
      <c r="B44" s="80" t="s">
        <v>23</v>
      </c>
      <c r="C44" s="66" t="s">
        <v>97</v>
      </c>
      <c r="D44" s="58" t="s">
        <v>82</v>
      </c>
      <c r="E44" s="58" t="s">
        <v>79</v>
      </c>
      <c r="F44" s="61">
        <v>500</v>
      </c>
      <c r="G44" s="61">
        <v>500</v>
      </c>
      <c r="H44" s="61">
        <v>150</v>
      </c>
      <c r="I44" s="61">
        <v>150</v>
      </c>
      <c r="J44" s="61">
        <v>200</v>
      </c>
      <c r="K44" s="61">
        <v>200</v>
      </c>
    </row>
    <row r="45" spans="1:11" ht="49.5" x14ac:dyDescent="0.3">
      <c r="A45" s="58" t="s">
        <v>66</v>
      </c>
      <c r="B45" s="59" t="s">
        <v>6</v>
      </c>
      <c r="C45" s="60" t="s">
        <v>74</v>
      </c>
      <c r="D45" s="58" t="s">
        <v>118</v>
      </c>
      <c r="E45" s="58" t="s">
        <v>79</v>
      </c>
      <c r="F45" s="77">
        <v>432</v>
      </c>
      <c r="G45" s="77">
        <v>225.5</v>
      </c>
      <c r="H45" s="77">
        <v>449</v>
      </c>
      <c r="I45" s="77">
        <v>225.9</v>
      </c>
      <c r="J45" s="77">
        <v>467</v>
      </c>
      <c r="K45" s="77">
        <v>221.6</v>
      </c>
    </row>
    <row r="46" spans="1:11" x14ac:dyDescent="0.3">
      <c r="A46" s="62" t="s">
        <v>67</v>
      </c>
      <c r="B46" s="63" t="s">
        <v>75</v>
      </c>
      <c r="C46" s="60" t="s">
        <v>69</v>
      </c>
      <c r="D46" s="62" t="s">
        <v>118</v>
      </c>
      <c r="E46" s="58" t="s">
        <v>48</v>
      </c>
      <c r="F46" s="56">
        <v>258</v>
      </c>
      <c r="G46" s="56">
        <v>258</v>
      </c>
      <c r="H46" s="56">
        <v>301</v>
      </c>
      <c r="I46" s="56">
        <v>301</v>
      </c>
      <c r="J46" s="56">
        <v>50</v>
      </c>
      <c r="K46" s="56">
        <v>50</v>
      </c>
    </row>
    <row r="47" spans="1:11" ht="33" x14ac:dyDescent="0.3">
      <c r="A47" s="62"/>
      <c r="B47" s="63"/>
      <c r="C47" s="60" t="s">
        <v>70</v>
      </c>
      <c r="D47" s="62"/>
      <c r="E47" s="58" t="s">
        <v>79</v>
      </c>
      <c r="F47" s="77">
        <v>4556.2</v>
      </c>
      <c r="G47" s="77">
        <v>2378.3000000000002</v>
      </c>
      <c r="H47" s="77">
        <v>5315.4</v>
      </c>
      <c r="I47" s="77">
        <v>2674.2</v>
      </c>
      <c r="J47" s="77">
        <v>682.5</v>
      </c>
      <c r="K47" s="77">
        <v>323.8</v>
      </c>
    </row>
    <row r="48" spans="1:11" s="5" customFormat="1" ht="37.5" customHeight="1" x14ac:dyDescent="0.3">
      <c r="A48" s="81" t="s">
        <v>78</v>
      </c>
      <c r="B48" s="81"/>
      <c r="C48" s="81"/>
      <c r="D48" s="81"/>
      <c r="E48" s="82" t="s">
        <v>79</v>
      </c>
      <c r="F48" s="83">
        <f t="shared" ref="F48:K48" si="4">F47+F45+F44+F43+F41+F40+F38+F36+F34+F31+F29+F25+F23+F21+F19+F16+F12+F11+F8</f>
        <v>41272.1</v>
      </c>
      <c r="G48" s="83">
        <f t="shared" si="4"/>
        <v>21743.1</v>
      </c>
      <c r="H48" s="83">
        <f t="shared" si="4"/>
        <v>42328.3</v>
      </c>
      <c r="I48" s="83">
        <f t="shared" si="4"/>
        <v>21688.699999999997</v>
      </c>
      <c r="J48" s="83">
        <f t="shared" si="4"/>
        <v>38471.599999999999</v>
      </c>
      <c r="K48" s="83">
        <f t="shared" si="4"/>
        <v>19262.699999999997</v>
      </c>
    </row>
    <row r="49" spans="1:11" x14ac:dyDescent="0.3">
      <c r="A49" s="47"/>
      <c r="B49" s="48"/>
      <c r="C49" s="49"/>
      <c r="D49" s="49"/>
      <c r="E49" s="47"/>
      <c r="F49" s="84"/>
      <c r="G49" s="85"/>
      <c r="H49" s="85"/>
      <c r="I49" s="85"/>
      <c r="J49" s="85"/>
      <c r="K49" s="85"/>
    </row>
    <row r="50" spans="1:11" x14ac:dyDescent="0.3">
      <c r="A50" s="47"/>
      <c r="B50" s="48"/>
      <c r="C50" s="49"/>
      <c r="D50" s="49"/>
      <c r="E50" s="47"/>
      <c r="F50" s="84"/>
      <c r="G50" s="84"/>
      <c r="H50" s="84"/>
      <c r="I50" s="84"/>
      <c r="J50" s="84"/>
      <c r="K50" s="84"/>
    </row>
    <row r="51" spans="1:11" x14ac:dyDescent="0.3">
      <c r="A51" s="47"/>
      <c r="B51" s="48"/>
      <c r="C51" s="49"/>
      <c r="D51" s="49"/>
      <c r="E51" s="47"/>
      <c r="F51" s="47"/>
      <c r="G51" s="48"/>
      <c r="H51" s="48"/>
      <c r="I51" s="48"/>
      <c r="J51" s="86"/>
      <c r="K51" s="86"/>
    </row>
  </sheetData>
  <protectedRanges>
    <protectedRange sqref="B34 B35:C37 B39:C43 B38 B45:C47 B44 D35 D37:D47 B33:D33" name="Диапазон6"/>
    <protectedRange sqref="B28:D31" name="Диапазон5"/>
    <protectedRange sqref="B23:C25" name="Диапазон4"/>
    <protectedRange sqref="A18:D19 A17:C17 A21:D21 A20:C20" name="Диапазон3"/>
    <protectedRange sqref="B15:C16" name="Диапазон2"/>
    <protectedRange sqref="D20 D23:D24 D27 B8:D11 D12:D13 D15:D17" name="Диапазон1"/>
    <protectedRange sqref="B12:C12" name="Диапазон1_1"/>
    <protectedRange sqref="C13" name="Диапазон1_2"/>
    <protectedRange sqref="B27:C27" name="Диапазон5_1"/>
    <protectedRange sqref="C34" name="Диапазон6_1"/>
    <protectedRange sqref="C38" name="Диапазон6_2"/>
    <protectedRange sqref="C44" name="Диапазон6_3"/>
  </protectedRanges>
  <mergeCells count="53">
    <mergeCell ref="G1:K1"/>
    <mergeCell ref="D42:D43"/>
    <mergeCell ref="C3:C5"/>
    <mergeCell ref="B3:B5"/>
    <mergeCell ref="D3:D5"/>
    <mergeCell ref="A2:K2"/>
    <mergeCell ref="A20:A21"/>
    <mergeCell ref="B20:B21"/>
    <mergeCell ref="B7:K7"/>
    <mergeCell ref="B14:K14"/>
    <mergeCell ref="B22:K22"/>
    <mergeCell ref="E3:E5"/>
    <mergeCell ref="A3:A5"/>
    <mergeCell ref="A42:A43"/>
    <mergeCell ref="B24:B25"/>
    <mergeCell ref="A24:A25"/>
    <mergeCell ref="A33:A34"/>
    <mergeCell ref="J3:K3"/>
    <mergeCell ref="J4:K4"/>
    <mergeCell ref="D9:D13"/>
    <mergeCell ref="D15:D19"/>
    <mergeCell ref="D20:D21"/>
    <mergeCell ref="F3:G3"/>
    <mergeCell ref="H3:I3"/>
    <mergeCell ref="H4:I4"/>
    <mergeCell ref="B15:B16"/>
    <mergeCell ref="A17:A19"/>
    <mergeCell ref="B28:B31"/>
    <mergeCell ref="A28:A31"/>
    <mergeCell ref="F4:G4"/>
    <mergeCell ref="D33:D34"/>
    <mergeCell ref="D24:D25"/>
    <mergeCell ref="B42:B43"/>
    <mergeCell ref="B35:B36"/>
    <mergeCell ref="B37:B38"/>
    <mergeCell ref="B32:K32"/>
    <mergeCell ref="B33:B34"/>
    <mergeCell ref="B46:B47"/>
    <mergeCell ref="A46:A47"/>
    <mergeCell ref="D46:D47"/>
    <mergeCell ref="A48:D48"/>
    <mergeCell ref="B9:B11"/>
    <mergeCell ref="A9:A11"/>
    <mergeCell ref="D27:D31"/>
    <mergeCell ref="D35:D38"/>
    <mergeCell ref="D39:D41"/>
    <mergeCell ref="B39:B41"/>
    <mergeCell ref="A39:A41"/>
    <mergeCell ref="A35:A36"/>
    <mergeCell ref="B26:K26"/>
    <mergeCell ref="A15:A16"/>
    <mergeCell ref="B17:B19"/>
    <mergeCell ref="A37:A38"/>
  </mergeCells>
  <pageMargins left="0.74803149606299213" right="0.15748031496062992" top="0.35433070866141736" bottom="0.15748031496062992" header="0" footer="0"/>
  <pageSetup paperSize="9" scale="43" fitToHeight="3" orientation="landscape" r:id="rId1"/>
  <rowBreaks count="2" manualBreakCount="2">
    <brk id="23" max="10" man="1"/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B28" workbookViewId="0">
      <selection activeCell="I34" sqref="I34"/>
    </sheetView>
  </sheetViews>
  <sheetFormatPr defaultColWidth="8.85546875" defaultRowHeight="18.75" x14ac:dyDescent="0.3"/>
  <cols>
    <col min="1" max="1" width="6.7109375" style="4" customWidth="1"/>
    <col min="2" max="2" width="60.7109375" style="1" customWidth="1"/>
    <col min="3" max="3" width="59.140625" style="2" customWidth="1"/>
    <col min="4" max="4" width="54.5703125" style="2" hidden="1" customWidth="1"/>
    <col min="5" max="5" width="11.28515625" style="4" customWidth="1"/>
    <col min="6" max="6" width="14.85546875" style="4" customWidth="1"/>
    <col min="7" max="7" width="13.140625" style="4" customWidth="1"/>
    <col min="8" max="8" width="16.28515625" style="4" customWidth="1"/>
    <col min="9" max="9" width="18.5703125" style="1" customWidth="1"/>
    <col min="10" max="10" width="15.140625" style="1" customWidth="1"/>
    <col min="11" max="11" width="19.5703125" style="1" customWidth="1"/>
    <col min="12" max="12" width="14.140625" style="1" customWidth="1"/>
    <col min="13" max="13" width="20" style="1" customWidth="1"/>
    <col min="14" max="16384" width="8.85546875" style="1"/>
  </cols>
  <sheetData>
    <row r="1" spans="1:13" ht="87" customHeight="1" x14ac:dyDescent="0.3">
      <c r="I1" s="42" t="s">
        <v>101</v>
      </c>
      <c r="J1" s="42"/>
      <c r="K1" s="42"/>
      <c r="L1" s="42"/>
      <c r="M1" s="42"/>
    </row>
    <row r="2" spans="1:13" ht="20.25" x14ac:dyDescent="0.3">
      <c r="A2" s="44" t="s">
        <v>109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x14ac:dyDescent="0.3">
      <c r="A3" s="39"/>
      <c r="B3" s="39" t="s">
        <v>20</v>
      </c>
      <c r="C3" s="39" t="s">
        <v>21</v>
      </c>
      <c r="D3" s="43" t="s">
        <v>80</v>
      </c>
      <c r="E3" s="39" t="s">
        <v>18</v>
      </c>
      <c r="F3" s="40" t="s">
        <v>112</v>
      </c>
      <c r="G3" s="41"/>
      <c r="H3" s="40" t="s">
        <v>84</v>
      </c>
      <c r="I3" s="41"/>
      <c r="J3" s="39" t="s">
        <v>98</v>
      </c>
      <c r="K3" s="39"/>
      <c r="L3" s="39" t="s">
        <v>99</v>
      </c>
      <c r="M3" s="39"/>
    </row>
    <row r="4" spans="1:13" x14ac:dyDescent="0.3">
      <c r="A4" s="39"/>
      <c r="B4" s="39"/>
      <c r="C4" s="39"/>
      <c r="D4" s="43"/>
      <c r="E4" s="39"/>
      <c r="F4" s="46" t="s">
        <v>22</v>
      </c>
      <c r="G4" s="46"/>
      <c r="H4" s="39" t="s">
        <v>22</v>
      </c>
      <c r="I4" s="39"/>
      <c r="J4" s="39" t="s">
        <v>22</v>
      </c>
      <c r="K4" s="39"/>
      <c r="L4" s="39" t="s">
        <v>22</v>
      </c>
      <c r="M4" s="39"/>
    </row>
    <row r="5" spans="1:13" ht="37.5" x14ac:dyDescent="0.3">
      <c r="A5" s="39"/>
      <c r="B5" s="39"/>
      <c r="C5" s="39"/>
      <c r="D5" s="43"/>
      <c r="E5" s="39"/>
      <c r="F5" s="27" t="s">
        <v>83</v>
      </c>
      <c r="G5" s="27" t="s">
        <v>100</v>
      </c>
      <c r="H5" s="24" t="s">
        <v>83</v>
      </c>
      <c r="I5" s="24" t="s">
        <v>100</v>
      </c>
      <c r="J5" s="24" t="s">
        <v>83</v>
      </c>
      <c r="K5" s="24" t="s">
        <v>100</v>
      </c>
      <c r="L5" s="24" t="s">
        <v>83</v>
      </c>
      <c r="M5" s="24" t="s">
        <v>100</v>
      </c>
    </row>
    <row r="6" spans="1:13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7"/>
      <c r="G6" s="27"/>
      <c r="H6" s="24">
        <v>6</v>
      </c>
      <c r="I6" s="24">
        <v>7</v>
      </c>
      <c r="J6" s="24">
        <v>8</v>
      </c>
      <c r="K6" s="24">
        <v>9</v>
      </c>
      <c r="L6" s="24">
        <v>10</v>
      </c>
      <c r="M6" s="24">
        <v>11</v>
      </c>
    </row>
    <row r="7" spans="1:13" x14ac:dyDescent="0.3">
      <c r="A7" s="24" t="s">
        <v>25</v>
      </c>
      <c r="B7" s="45" t="s">
        <v>24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93.75" x14ac:dyDescent="0.3">
      <c r="A8" s="23" t="s">
        <v>26</v>
      </c>
      <c r="B8" s="25" t="s">
        <v>53</v>
      </c>
      <c r="C8" s="7" t="s">
        <v>54</v>
      </c>
      <c r="D8" s="23" t="s">
        <v>108</v>
      </c>
      <c r="E8" s="23" t="s">
        <v>79</v>
      </c>
      <c r="F8" s="27">
        <v>14221.7</v>
      </c>
      <c r="G8" s="27">
        <v>8262.2999999999993</v>
      </c>
      <c r="H8" s="8">
        <v>10000</v>
      </c>
      <c r="I8" s="8">
        <v>5650</v>
      </c>
      <c r="J8" s="28">
        <v>10500</v>
      </c>
      <c r="K8" s="28">
        <v>5900</v>
      </c>
      <c r="L8" s="28">
        <v>11000</v>
      </c>
      <c r="M8" s="28">
        <v>6200</v>
      </c>
    </row>
    <row r="9" spans="1:13" ht="37.5" customHeight="1" x14ac:dyDescent="0.3">
      <c r="A9" s="31" t="s">
        <v>27</v>
      </c>
      <c r="B9" s="30" t="s">
        <v>76</v>
      </c>
      <c r="C9" s="7" t="s">
        <v>19</v>
      </c>
      <c r="D9" s="31" t="s">
        <v>106</v>
      </c>
      <c r="E9" s="23" t="s">
        <v>48</v>
      </c>
      <c r="F9" s="27">
        <v>90</v>
      </c>
      <c r="G9" s="27">
        <v>83</v>
      </c>
      <c r="H9" s="19">
        <v>90</v>
      </c>
      <c r="I9" s="19">
        <v>90</v>
      </c>
      <c r="J9" s="19">
        <v>95</v>
      </c>
      <c r="K9" s="19">
        <v>95</v>
      </c>
      <c r="L9" s="19">
        <v>105</v>
      </c>
      <c r="M9" s="19">
        <v>105</v>
      </c>
    </row>
    <row r="10" spans="1:13" ht="75" x14ac:dyDescent="0.3">
      <c r="A10" s="31"/>
      <c r="B10" s="30"/>
      <c r="C10" s="7" t="s">
        <v>77</v>
      </c>
      <c r="D10" s="31"/>
      <c r="E10" s="23" t="s">
        <v>49</v>
      </c>
      <c r="F10" s="27">
        <v>1286</v>
      </c>
      <c r="G10" s="27">
        <v>892</v>
      </c>
      <c r="H10" s="19">
        <v>1286</v>
      </c>
      <c r="I10" s="19">
        <v>892</v>
      </c>
      <c r="J10" s="19">
        <v>1290</v>
      </c>
      <c r="K10" s="19">
        <v>895</v>
      </c>
      <c r="L10" s="19">
        <v>1300</v>
      </c>
      <c r="M10" s="19">
        <v>900</v>
      </c>
    </row>
    <row r="11" spans="1:13" ht="56.25" x14ac:dyDescent="0.3">
      <c r="A11" s="31"/>
      <c r="B11" s="30"/>
      <c r="C11" s="7" t="s">
        <v>51</v>
      </c>
      <c r="D11" s="31"/>
      <c r="E11" s="23" t="s">
        <v>79</v>
      </c>
      <c r="F11" s="27">
        <v>9420.2999999999993</v>
      </c>
      <c r="G11" s="27">
        <v>3071.1</v>
      </c>
      <c r="H11" s="20">
        <f>5000+3272.3</f>
        <v>8272.2999999999993</v>
      </c>
      <c r="I11" s="20">
        <f>1500+1295.4</f>
        <v>2795.4</v>
      </c>
      <c r="J11" s="29">
        <f>5500+3272.3</f>
        <v>8772.2999999999993</v>
      </c>
      <c r="K11" s="29">
        <f>1650+1295.4</f>
        <v>2945.4</v>
      </c>
      <c r="L11" s="29">
        <f>6000+3272.3</f>
        <v>9272.2999999999993</v>
      </c>
      <c r="M11" s="29">
        <f>1800+1295.4</f>
        <v>3095.4</v>
      </c>
    </row>
    <row r="12" spans="1:13" ht="112.5" x14ac:dyDescent="0.3">
      <c r="A12" s="23" t="s">
        <v>87</v>
      </c>
      <c r="B12" s="12" t="s">
        <v>85</v>
      </c>
      <c r="C12" s="11" t="s">
        <v>86</v>
      </c>
      <c r="D12" s="31"/>
      <c r="E12" s="23" t="s">
        <v>79</v>
      </c>
      <c r="F12" s="27">
        <v>0</v>
      </c>
      <c r="G12" s="27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</row>
    <row r="13" spans="1:13" ht="56.25" x14ac:dyDescent="0.3">
      <c r="A13" s="23" t="s">
        <v>88</v>
      </c>
      <c r="B13" s="12" t="s">
        <v>89</v>
      </c>
      <c r="C13" s="11" t="s">
        <v>90</v>
      </c>
      <c r="D13" s="31"/>
      <c r="E13" s="23" t="s">
        <v>92</v>
      </c>
      <c r="F13" s="27" t="s">
        <v>91</v>
      </c>
      <c r="G13" s="27" t="s">
        <v>91</v>
      </c>
      <c r="H13" s="8" t="s">
        <v>91</v>
      </c>
      <c r="I13" s="8" t="s">
        <v>91</v>
      </c>
      <c r="J13" s="8" t="s">
        <v>91</v>
      </c>
      <c r="K13" s="8" t="s">
        <v>91</v>
      </c>
      <c r="L13" s="8" t="s">
        <v>91</v>
      </c>
      <c r="M13" s="8" t="s">
        <v>91</v>
      </c>
    </row>
    <row r="14" spans="1:13" ht="18.75" customHeight="1" x14ac:dyDescent="0.3">
      <c r="A14" s="23" t="s">
        <v>28</v>
      </c>
      <c r="B14" s="36" t="s">
        <v>73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</row>
    <row r="15" spans="1:13" ht="37.5" x14ac:dyDescent="0.3">
      <c r="A15" s="31" t="s">
        <v>29</v>
      </c>
      <c r="B15" s="30" t="s">
        <v>0</v>
      </c>
      <c r="C15" s="7" t="s">
        <v>7</v>
      </c>
      <c r="D15" s="31" t="s">
        <v>107</v>
      </c>
      <c r="E15" s="23" t="s">
        <v>49</v>
      </c>
      <c r="F15" s="27">
        <v>1032</v>
      </c>
      <c r="G15" s="27">
        <v>1032</v>
      </c>
      <c r="H15" s="19">
        <v>981</v>
      </c>
      <c r="I15" s="19">
        <v>981</v>
      </c>
      <c r="J15" s="19">
        <v>1021</v>
      </c>
      <c r="K15" s="19">
        <v>1021</v>
      </c>
      <c r="L15" s="19">
        <v>1050</v>
      </c>
      <c r="M15" s="19">
        <v>1050</v>
      </c>
    </row>
    <row r="16" spans="1:13" ht="75" x14ac:dyDescent="0.3">
      <c r="A16" s="31"/>
      <c r="B16" s="30"/>
      <c r="C16" s="7" t="s">
        <v>56</v>
      </c>
      <c r="D16" s="31"/>
      <c r="E16" s="23" t="s">
        <v>79</v>
      </c>
      <c r="F16" s="27">
        <v>5474.5</v>
      </c>
      <c r="G16" s="27">
        <v>3055.7</v>
      </c>
      <c r="H16" s="20">
        <v>5600</v>
      </c>
      <c r="I16" s="20">
        <v>2923.2</v>
      </c>
      <c r="J16" s="20">
        <v>6300</v>
      </c>
      <c r="K16" s="21">
        <v>3169.5</v>
      </c>
      <c r="L16" s="21">
        <v>7100</v>
      </c>
      <c r="M16" s="21">
        <v>3369</v>
      </c>
    </row>
    <row r="17" spans="1:13" ht="37.5" x14ac:dyDescent="0.3">
      <c r="A17" s="31" t="s">
        <v>30</v>
      </c>
      <c r="B17" s="30" t="s">
        <v>1</v>
      </c>
      <c r="C17" s="7" t="s">
        <v>8</v>
      </c>
      <c r="D17" s="31"/>
      <c r="E17" s="23" t="s">
        <v>49</v>
      </c>
      <c r="F17" s="27">
        <v>272</v>
      </c>
      <c r="G17" s="27">
        <v>272</v>
      </c>
      <c r="H17" s="19">
        <v>251</v>
      </c>
      <c r="I17" s="19">
        <v>251</v>
      </c>
      <c r="J17" s="19">
        <v>251</v>
      </c>
      <c r="K17" s="19">
        <v>251</v>
      </c>
      <c r="L17" s="19">
        <v>251</v>
      </c>
      <c r="M17" s="19">
        <v>251</v>
      </c>
    </row>
    <row r="18" spans="1:13" ht="56.25" x14ac:dyDescent="0.3">
      <c r="A18" s="31"/>
      <c r="B18" s="30"/>
      <c r="C18" s="7" t="s">
        <v>50</v>
      </c>
      <c r="D18" s="31"/>
      <c r="E18" s="23" t="s">
        <v>48</v>
      </c>
      <c r="F18" s="27">
        <v>37</v>
      </c>
      <c r="G18" s="27">
        <v>37</v>
      </c>
      <c r="H18" s="19">
        <v>30</v>
      </c>
      <c r="I18" s="19">
        <v>30</v>
      </c>
      <c r="J18" s="19">
        <v>30</v>
      </c>
      <c r="K18" s="19">
        <v>30</v>
      </c>
      <c r="L18" s="19">
        <v>30</v>
      </c>
      <c r="M18" s="19">
        <v>30</v>
      </c>
    </row>
    <row r="19" spans="1:13" ht="93.75" x14ac:dyDescent="0.3">
      <c r="A19" s="31"/>
      <c r="B19" s="30"/>
      <c r="C19" s="7" t="s">
        <v>57</v>
      </c>
      <c r="D19" s="31"/>
      <c r="E19" s="23" t="s">
        <v>79</v>
      </c>
      <c r="F19" s="27">
        <v>8237.7999999999993</v>
      </c>
      <c r="G19" s="27">
        <v>4436</v>
      </c>
      <c r="H19" s="20">
        <v>8874.7999999999993</v>
      </c>
      <c r="I19" s="20">
        <v>4632.6000000000004</v>
      </c>
      <c r="J19" s="20">
        <v>8753.7999999999993</v>
      </c>
      <c r="K19" s="20">
        <v>4404</v>
      </c>
      <c r="L19" s="20">
        <v>8556</v>
      </c>
      <c r="M19" s="20">
        <v>4059.8</v>
      </c>
    </row>
    <row r="20" spans="1:13" ht="56.25" x14ac:dyDescent="0.3">
      <c r="A20" s="31" t="s">
        <v>31</v>
      </c>
      <c r="B20" s="30" t="s">
        <v>2</v>
      </c>
      <c r="C20" s="7" t="s">
        <v>9</v>
      </c>
      <c r="D20" s="31" t="s">
        <v>105</v>
      </c>
      <c r="E20" s="23" t="s">
        <v>49</v>
      </c>
      <c r="F20" s="27">
        <v>10</v>
      </c>
      <c r="G20" s="27">
        <v>10</v>
      </c>
      <c r="H20" s="19">
        <v>8</v>
      </c>
      <c r="I20" s="19">
        <v>8</v>
      </c>
      <c r="J20" s="19">
        <v>9</v>
      </c>
      <c r="K20" s="19">
        <v>9</v>
      </c>
      <c r="L20" s="19">
        <v>10</v>
      </c>
      <c r="M20" s="19">
        <v>10</v>
      </c>
    </row>
    <row r="21" spans="1:13" ht="75" x14ac:dyDescent="0.3">
      <c r="A21" s="31"/>
      <c r="B21" s="30"/>
      <c r="C21" s="7" t="s">
        <v>58</v>
      </c>
      <c r="D21" s="31"/>
      <c r="E21" s="23" t="s">
        <v>79</v>
      </c>
      <c r="F21" s="27">
        <v>43</v>
      </c>
      <c r="G21" s="27">
        <v>23</v>
      </c>
      <c r="H21" s="20">
        <v>34</v>
      </c>
      <c r="I21" s="20">
        <v>17.7</v>
      </c>
      <c r="J21" s="20">
        <v>42</v>
      </c>
      <c r="K21" s="21">
        <v>21.1</v>
      </c>
      <c r="L21" s="21">
        <v>48</v>
      </c>
      <c r="M21" s="21">
        <v>22.8</v>
      </c>
    </row>
    <row r="22" spans="1:13" ht="18.75" customHeight="1" x14ac:dyDescent="0.3">
      <c r="A22" s="23" t="s">
        <v>33</v>
      </c>
      <c r="B22" s="36" t="s">
        <v>32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ht="92.25" customHeight="1" x14ac:dyDescent="0.3">
      <c r="A23" s="23" t="s">
        <v>34</v>
      </c>
      <c r="B23" s="25" t="s">
        <v>3</v>
      </c>
      <c r="C23" s="7" t="s">
        <v>55</v>
      </c>
      <c r="D23" s="23" t="s">
        <v>81</v>
      </c>
      <c r="E23" s="23" t="s">
        <v>79</v>
      </c>
      <c r="F23" s="27">
        <v>1605</v>
      </c>
      <c r="G23" s="27">
        <v>1043.4000000000001</v>
      </c>
      <c r="H23" s="20">
        <v>800</v>
      </c>
      <c r="I23" s="20">
        <v>417.6</v>
      </c>
      <c r="J23" s="20">
        <v>900</v>
      </c>
      <c r="K23" s="21">
        <v>452.8</v>
      </c>
      <c r="L23" s="21">
        <v>1000</v>
      </c>
      <c r="M23" s="21">
        <v>474.5</v>
      </c>
    </row>
    <row r="24" spans="1:13" ht="20.25" x14ac:dyDescent="0.3">
      <c r="A24" s="31" t="s">
        <v>35</v>
      </c>
      <c r="B24" s="30" t="s">
        <v>71</v>
      </c>
      <c r="C24" s="7" t="s">
        <v>52</v>
      </c>
      <c r="D24" s="31" t="s">
        <v>104</v>
      </c>
      <c r="E24" s="23" t="s">
        <v>48</v>
      </c>
      <c r="F24" s="27">
        <v>217</v>
      </c>
      <c r="G24" s="27">
        <v>217</v>
      </c>
      <c r="H24" s="19">
        <v>220</v>
      </c>
      <c r="I24" s="19">
        <v>220</v>
      </c>
      <c r="J24" s="19">
        <v>230</v>
      </c>
      <c r="K24" s="19">
        <v>230</v>
      </c>
      <c r="L24" s="19">
        <v>230</v>
      </c>
      <c r="M24" s="19">
        <v>230</v>
      </c>
    </row>
    <row r="25" spans="1:13" ht="56.25" x14ac:dyDescent="0.3">
      <c r="A25" s="31"/>
      <c r="B25" s="30"/>
      <c r="C25" s="7" t="s">
        <v>59</v>
      </c>
      <c r="D25" s="31"/>
      <c r="E25" s="23" t="s">
        <v>79</v>
      </c>
      <c r="F25" s="27">
        <v>1538.6</v>
      </c>
      <c r="G25" s="27">
        <v>1538.6</v>
      </c>
      <c r="H25" s="20">
        <v>1650</v>
      </c>
      <c r="I25" s="20">
        <v>1650</v>
      </c>
      <c r="J25" s="21">
        <v>1700</v>
      </c>
      <c r="K25" s="21">
        <v>1700</v>
      </c>
      <c r="L25" s="21">
        <v>1700</v>
      </c>
      <c r="M25" s="21">
        <v>1700</v>
      </c>
    </row>
    <row r="26" spans="1:13" ht="18.75" customHeight="1" x14ac:dyDescent="0.3">
      <c r="A26" s="23" t="s">
        <v>37</v>
      </c>
      <c r="B26" s="36" t="s">
        <v>36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1:13" ht="42" customHeight="1" x14ac:dyDescent="0.3">
      <c r="A27" s="23" t="s">
        <v>38</v>
      </c>
      <c r="B27" s="14" t="s">
        <v>93</v>
      </c>
      <c r="C27" s="13" t="s">
        <v>94</v>
      </c>
      <c r="D27" s="33" t="s">
        <v>102</v>
      </c>
      <c r="E27" s="24" t="s">
        <v>92</v>
      </c>
      <c r="F27" s="27" t="s">
        <v>95</v>
      </c>
      <c r="G27" s="27" t="s">
        <v>95</v>
      </c>
      <c r="H27" s="8" t="s">
        <v>95</v>
      </c>
      <c r="I27" s="8" t="s">
        <v>95</v>
      </c>
      <c r="J27" s="8" t="s">
        <v>95</v>
      </c>
      <c r="K27" s="8" t="s">
        <v>95</v>
      </c>
      <c r="L27" s="8" t="s">
        <v>95</v>
      </c>
      <c r="M27" s="8" t="s">
        <v>95</v>
      </c>
    </row>
    <row r="28" spans="1:13" ht="56.25" x14ac:dyDescent="0.3">
      <c r="A28" s="31" t="s">
        <v>39</v>
      </c>
      <c r="B28" s="37" t="s">
        <v>4</v>
      </c>
      <c r="C28" s="7" t="s">
        <v>63</v>
      </c>
      <c r="D28" s="34"/>
      <c r="E28" s="23" t="s">
        <v>48</v>
      </c>
      <c r="F28" s="27">
        <v>90</v>
      </c>
      <c r="G28" s="27">
        <v>90</v>
      </c>
      <c r="H28" s="19">
        <v>51</v>
      </c>
      <c r="I28" s="19">
        <v>51</v>
      </c>
      <c r="J28" s="19">
        <v>51</v>
      </c>
      <c r="K28" s="19">
        <v>51</v>
      </c>
      <c r="L28" s="19">
        <v>51</v>
      </c>
      <c r="M28" s="19">
        <v>51</v>
      </c>
    </row>
    <row r="29" spans="1:13" ht="37.5" x14ac:dyDescent="0.3">
      <c r="A29" s="31"/>
      <c r="B29" s="37"/>
      <c r="C29" s="7" t="s">
        <v>60</v>
      </c>
      <c r="D29" s="34"/>
      <c r="E29" s="23" t="s">
        <v>79</v>
      </c>
      <c r="F29" s="27">
        <v>44.4</v>
      </c>
      <c r="G29" s="27">
        <v>44.4</v>
      </c>
      <c r="H29" s="8">
        <v>60</v>
      </c>
      <c r="I29" s="8">
        <v>60</v>
      </c>
      <c r="J29" s="8">
        <v>60</v>
      </c>
      <c r="K29" s="8">
        <v>60</v>
      </c>
      <c r="L29" s="8">
        <v>60</v>
      </c>
      <c r="M29" s="8">
        <v>60</v>
      </c>
    </row>
    <row r="30" spans="1:13" ht="37.5" x14ac:dyDescent="0.3">
      <c r="A30" s="31"/>
      <c r="B30" s="37"/>
      <c r="C30" s="7" t="s">
        <v>62</v>
      </c>
      <c r="D30" s="34"/>
      <c r="E30" s="23" t="s">
        <v>48</v>
      </c>
      <c r="F30" s="27">
        <v>155</v>
      </c>
      <c r="G30" s="27">
        <v>155</v>
      </c>
      <c r="H30" s="26">
        <v>77</v>
      </c>
      <c r="I30" s="26">
        <v>77</v>
      </c>
      <c r="J30" s="26">
        <v>77</v>
      </c>
      <c r="K30" s="26">
        <v>77</v>
      </c>
      <c r="L30" s="26">
        <v>77</v>
      </c>
      <c r="M30" s="26">
        <v>77</v>
      </c>
    </row>
    <row r="31" spans="1:13" ht="37.5" x14ac:dyDescent="0.3">
      <c r="A31" s="31"/>
      <c r="B31" s="37"/>
      <c r="C31" s="7" t="s">
        <v>61</v>
      </c>
      <c r="D31" s="35"/>
      <c r="E31" s="23" t="s">
        <v>79</v>
      </c>
      <c r="F31" s="27">
        <v>71.599999999999994</v>
      </c>
      <c r="G31" s="27">
        <v>71.599999999999994</v>
      </c>
      <c r="H31" s="20">
        <v>35.799999999999997</v>
      </c>
      <c r="I31" s="20">
        <v>35.799999999999997</v>
      </c>
      <c r="J31" s="20">
        <v>35.799999999999997</v>
      </c>
      <c r="K31" s="20">
        <v>35.799999999999997</v>
      </c>
      <c r="L31" s="20">
        <v>35.799999999999997</v>
      </c>
      <c r="M31" s="20">
        <v>35.799999999999997</v>
      </c>
    </row>
    <row r="32" spans="1:13" ht="18.75" customHeight="1" x14ac:dyDescent="0.3">
      <c r="A32" s="23" t="s">
        <v>40</v>
      </c>
      <c r="B32" s="36" t="s">
        <v>41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ht="56.25" customHeight="1" x14ac:dyDescent="0.3">
      <c r="A33" s="31" t="s">
        <v>42</v>
      </c>
      <c r="B33" s="38" t="s">
        <v>10</v>
      </c>
      <c r="C33" s="7" t="s">
        <v>11</v>
      </c>
      <c r="D33" s="33" t="s">
        <v>102</v>
      </c>
      <c r="E33" s="23" t="s">
        <v>48</v>
      </c>
      <c r="F33" s="27">
        <v>2</v>
      </c>
      <c r="G33" s="27">
        <v>2</v>
      </c>
      <c r="H33" s="8">
        <v>2</v>
      </c>
      <c r="I33" s="8">
        <v>2</v>
      </c>
      <c r="J33" s="8">
        <v>2</v>
      </c>
      <c r="K33" s="8">
        <v>2</v>
      </c>
      <c r="L33" s="8">
        <v>2</v>
      </c>
      <c r="M33" s="8">
        <v>2</v>
      </c>
    </row>
    <row r="34" spans="1:13" ht="93.75" x14ac:dyDescent="0.3">
      <c r="A34" s="31"/>
      <c r="B34" s="38"/>
      <c r="C34" s="11" t="s">
        <v>96</v>
      </c>
      <c r="D34" s="35"/>
      <c r="E34" s="23" t="s">
        <v>79</v>
      </c>
      <c r="F34" s="27">
        <v>450.6</v>
      </c>
      <c r="G34" s="27">
        <v>450.6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</row>
    <row r="35" spans="1:13" ht="56.25" customHeight="1" x14ac:dyDescent="0.3">
      <c r="A35" s="31" t="s">
        <v>43</v>
      </c>
      <c r="B35" s="38" t="s">
        <v>12</v>
      </c>
      <c r="C35" s="7" t="s">
        <v>17</v>
      </c>
      <c r="D35" s="33" t="s">
        <v>102</v>
      </c>
      <c r="E35" s="23" t="s">
        <v>48</v>
      </c>
      <c r="F35" s="27">
        <v>194</v>
      </c>
      <c r="G35" s="27">
        <v>194</v>
      </c>
      <c r="H35" s="19">
        <v>185</v>
      </c>
      <c r="I35" s="19">
        <v>185</v>
      </c>
      <c r="J35" s="19">
        <v>185</v>
      </c>
      <c r="K35" s="19">
        <v>185</v>
      </c>
      <c r="L35" s="19">
        <v>185</v>
      </c>
      <c r="M35" s="19">
        <v>185</v>
      </c>
    </row>
    <row r="36" spans="1:13" ht="75" x14ac:dyDescent="0.3">
      <c r="A36" s="31"/>
      <c r="B36" s="38"/>
      <c r="C36" s="7" t="s">
        <v>64</v>
      </c>
      <c r="D36" s="34"/>
      <c r="E36" s="23" t="s">
        <v>79</v>
      </c>
      <c r="F36" s="27">
        <v>1702.1</v>
      </c>
      <c r="G36" s="27">
        <v>1702.1</v>
      </c>
      <c r="H36" s="22">
        <v>350</v>
      </c>
      <c r="I36" s="22">
        <v>350</v>
      </c>
      <c r="J36" s="22">
        <v>350</v>
      </c>
      <c r="K36" s="22">
        <v>350</v>
      </c>
      <c r="L36" s="22">
        <v>350</v>
      </c>
      <c r="M36" s="22">
        <v>350</v>
      </c>
    </row>
    <row r="37" spans="1:13" ht="50.25" customHeight="1" x14ac:dyDescent="0.3">
      <c r="A37" s="31" t="s">
        <v>44</v>
      </c>
      <c r="B37" s="38" t="s">
        <v>68</v>
      </c>
      <c r="C37" s="7" t="s">
        <v>110</v>
      </c>
      <c r="D37" s="34"/>
      <c r="E37" s="23" t="s">
        <v>48</v>
      </c>
      <c r="F37" s="27">
        <v>4</v>
      </c>
      <c r="G37" s="27">
        <v>4</v>
      </c>
      <c r="H37" s="19">
        <v>1</v>
      </c>
      <c r="I37" s="19">
        <v>1</v>
      </c>
      <c r="J37" s="19">
        <v>1</v>
      </c>
      <c r="K37" s="19">
        <v>1</v>
      </c>
      <c r="L37" s="19">
        <v>1</v>
      </c>
      <c r="M37" s="19">
        <v>1</v>
      </c>
    </row>
    <row r="38" spans="1:13" ht="39" customHeight="1" x14ac:dyDescent="0.3">
      <c r="A38" s="31"/>
      <c r="B38" s="38"/>
      <c r="C38" s="15" t="s">
        <v>111</v>
      </c>
      <c r="D38" s="35"/>
      <c r="E38" s="23" t="s">
        <v>79</v>
      </c>
      <c r="F38" s="27">
        <v>2509.1999999999998</v>
      </c>
      <c r="G38" s="27">
        <v>2509.1999999999998</v>
      </c>
      <c r="H38" s="22">
        <v>107</v>
      </c>
      <c r="I38" s="22">
        <v>107</v>
      </c>
      <c r="J38" s="22">
        <v>0</v>
      </c>
      <c r="K38" s="22">
        <v>0</v>
      </c>
      <c r="L38" s="22">
        <v>0</v>
      </c>
      <c r="M38" s="22">
        <v>0</v>
      </c>
    </row>
    <row r="39" spans="1:13" ht="37.5" customHeight="1" x14ac:dyDescent="0.3">
      <c r="A39" s="31" t="s">
        <v>45</v>
      </c>
      <c r="B39" s="30" t="s">
        <v>5</v>
      </c>
      <c r="C39" s="7" t="s">
        <v>13</v>
      </c>
      <c r="D39" s="31" t="s">
        <v>102</v>
      </c>
      <c r="E39" s="23" t="s">
        <v>48</v>
      </c>
      <c r="F39" s="27">
        <v>14</v>
      </c>
      <c r="G39" s="27">
        <v>14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</row>
    <row r="40" spans="1:13" ht="56.25" x14ac:dyDescent="0.3">
      <c r="A40" s="31"/>
      <c r="B40" s="30"/>
      <c r="C40" s="7" t="s">
        <v>65</v>
      </c>
      <c r="D40" s="31"/>
      <c r="E40" s="23" t="s">
        <v>79</v>
      </c>
      <c r="F40" s="27">
        <v>0</v>
      </c>
      <c r="G40" s="27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</row>
    <row r="41" spans="1:13" ht="56.25" x14ac:dyDescent="0.3">
      <c r="A41" s="31"/>
      <c r="B41" s="30"/>
      <c r="C41" s="7" t="s">
        <v>14</v>
      </c>
      <c r="D41" s="31"/>
      <c r="E41" s="23" t="s">
        <v>79</v>
      </c>
      <c r="F41" s="27">
        <v>0</v>
      </c>
      <c r="G41" s="27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</row>
    <row r="42" spans="1:13" ht="37.5" customHeight="1" x14ac:dyDescent="0.3">
      <c r="A42" s="31" t="s">
        <v>46</v>
      </c>
      <c r="B42" s="38" t="s">
        <v>72</v>
      </c>
      <c r="C42" s="7" t="s">
        <v>15</v>
      </c>
      <c r="D42" s="33" t="s">
        <v>102</v>
      </c>
      <c r="E42" s="23" t="s">
        <v>48</v>
      </c>
      <c r="F42" s="27">
        <v>0</v>
      </c>
      <c r="G42" s="27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</row>
    <row r="43" spans="1:13" ht="56.25" x14ac:dyDescent="0.3">
      <c r="A43" s="31"/>
      <c r="B43" s="38"/>
      <c r="C43" s="7" t="s">
        <v>16</v>
      </c>
      <c r="D43" s="35"/>
      <c r="E43" s="23" t="s">
        <v>79</v>
      </c>
      <c r="F43" s="27">
        <v>0</v>
      </c>
      <c r="G43" s="27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</row>
    <row r="44" spans="1:13" ht="56.25" x14ac:dyDescent="0.3">
      <c r="A44" s="23" t="s">
        <v>47</v>
      </c>
      <c r="B44" s="16" t="s">
        <v>23</v>
      </c>
      <c r="C44" s="11" t="s">
        <v>97</v>
      </c>
      <c r="D44" s="23" t="s">
        <v>82</v>
      </c>
      <c r="E44" s="23" t="s">
        <v>79</v>
      </c>
      <c r="F44" s="27">
        <v>952.2</v>
      </c>
      <c r="G44" s="27">
        <v>952.2</v>
      </c>
      <c r="H44" s="8">
        <v>500</v>
      </c>
      <c r="I44" s="8">
        <v>500</v>
      </c>
      <c r="J44" s="8">
        <v>150</v>
      </c>
      <c r="K44" s="8">
        <v>150</v>
      </c>
      <c r="L44" s="8">
        <v>200</v>
      </c>
      <c r="M44" s="8">
        <v>200</v>
      </c>
    </row>
    <row r="45" spans="1:13" ht="75" x14ac:dyDescent="0.3">
      <c r="A45" s="23" t="s">
        <v>66</v>
      </c>
      <c r="B45" s="25" t="s">
        <v>6</v>
      </c>
      <c r="C45" s="7" t="s">
        <v>74</v>
      </c>
      <c r="D45" s="23" t="s">
        <v>103</v>
      </c>
      <c r="E45" s="23" t="s">
        <v>79</v>
      </c>
      <c r="F45" s="27">
        <v>828.9</v>
      </c>
      <c r="G45" s="27">
        <v>446.4</v>
      </c>
      <c r="H45" s="22">
        <v>432</v>
      </c>
      <c r="I45" s="22">
        <v>225.5</v>
      </c>
      <c r="J45" s="22">
        <v>449</v>
      </c>
      <c r="K45" s="22">
        <v>225.9</v>
      </c>
      <c r="L45" s="22">
        <v>467</v>
      </c>
      <c r="M45" s="22">
        <v>221.6</v>
      </c>
    </row>
    <row r="46" spans="1:13" ht="20.25" x14ac:dyDescent="0.3">
      <c r="A46" s="31" t="s">
        <v>67</v>
      </c>
      <c r="B46" s="30" t="s">
        <v>75</v>
      </c>
      <c r="C46" s="7" t="s">
        <v>69</v>
      </c>
      <c r="D46" s="31" t="s">
        <v>103</v>
      </c>
      <c r="E46" s="23" t="s">
        <v>48</v>
      </c>
      <c r="F46" s="27">
        <v>58</v>
      </c>
      <c r="G46" s="27">
        <v>58</v>
      </c>
      <c r="H46" s="19">
        <v>258</v>
      </c>
      <c r="I46" s="19">
        <v>258</v>
      </c>
      <c r="J46" s="19">
        <v>301</v>
      </c>
      <c r="K46" s="19">
        <v>301</v>
      </c>
      <c r="L46" s="19">
        <v>50</v>
      </c>
      <c r="M46" s="24">
        <v>50</v>
      </c>
    </row>
    <row r="47" spans="1:13" ht="37.5" x14ac:dyDescent="0.3">
      <c r="A47" s="31"/>
      <c r="B47" s="30"/>
      <c r="C47" s="7" t="s">
        <v>70</v>
      </c>
      <c r="D47" s="31"/>
      <c r="E47" s="23" t="s">
        <v>79</v>
      </c>
      <c r="F47" s="27">
        <v>3650.1</v>
      </c>
      <c r="G47" s="27">
        <v>1965.6</v>
      </c>
      <c r="H47" s="22">
        <v>4556.2</v>
      </c>
      <c r="I47" s="22">
        <v>2378.3000000000002</v>
      </c>
      <c r="J47" s="22">
        <v>5315.4</v>
      </c>
      <c r="K47" s="22">
        <v>2674.2</v>
      </c>
      <c r="L47" s="22">
        <v>682.5</v>
      </c>
      <c r="M47" s="22">
        <v>323.8</v>
      </c>
    </row>
    <row r="48" spans="1:13" s="5" customFormat="1" ht="37.5" customHeight="1" x14ac:dyDescent="0.3">
      <c r="A48" s="32" t="s">
        <v>78</v>
      </c>
      <c r="B48" s="32"/>
      <c r="C48" s="32"/>
      <c r="D48" s="32"/>
      <c r="E48" s="9" t="s">
        <v>79</v>
      </c>
      <c r="F48" s="10">
        <f t="shared" ref="F48:M48" si="0">F47+F45+F44+F43+F41+F40+F38+F36+F34+F31+F29+F25+F23+F21+F19+F16+F12+F11+F8</f>
        <v>50750</v>
      </c>
      <c r="G48" s="10">
        <f t="shared" si="0"/>
        <v>29572.199999999997</v>
      </c>
      <c r="H48" s="10">
        <f t="shared" si="0"/>
        <v>41272.1</v>
      </c>
      <c r="I48" s="10">
        <f t="shared" si="0"/>
        <v>21743.1</v>
      </c>
      <c r="J48" s="10">
        <f t="shared" si="0"/>
        <v>43328.3</v>
      </c>
      <c r="K48" s="10">
        <f t="shared" si="0"/>
        <v>22088.699999999997</v>
      </c>
      <c r="L48" s="10">
        <f t="shared" si="0"/>
        <v>40471.599999999999</v>
      </c>
      <c r="M48" s="10">
        <f t="shared" si="0"/>
        <v>20112.699999999997</v>
      </c>
    </row>
    <row r="49" spans="8:13" x14ac:dyDescent="0.3">
      <c r="H49" s="17"/>
      <c r="I49" s="18"/>
      <c r="J49" s="18"/>
      <c r="K49" s="18"/>
      <c r="L49" s="18"/>
      <c r="M49" s="18"/>
    </row>
    <row r="50" spans="8:13" x14ac:dyDescent="0.3">
      <c r="H50" s="17"/>
      <c r="I50" s="17"/>
      <c r="J50" s="17"/>
      <c r="K50" s="17"/>
      <c r="L50" s="17"/>
      <c r="M50" s="17"/>
    </row>
    <row r="51" spans="8:13" x14ac:dyDescent="0.3">
      <c r="L51" s="6"/>
      <c r="M51" s="6"/>
    </row>
  </sheetData>
  <protectedRanges>
    <protectedRange sqref="B34 B35:C37 B39:C43 B38 B45:C47 B44 D35 D37:D47 B33:D33" name="Диапазон6"/>
    <protectedRange sqref="B28:D31" name="Диапазон5"/>
    <protectedRange sqref="B23:C25" name="Диапазон4"/>
    <protectedRange sqref="A18:D19 A17:C17 A21:D21 A20:C20" name="Диапазон3"/>
    <protectedRange sqref="B15:C16" name="Диапазон2"/>
    <protectedRange sqref="D20 D23:D24 D27 B8:D11 D12:D13 D15:D17" name="Диапазон1"/>
    <protectedRange sqref="B12:C12" name="Диапазон1_1"/>
    <protectedRange sqref="C13" name="Диапазон1_2"/>
    <protectedRange sqref="B27:C27" name="Диапазон5_1"/>
    <protectedRange sqref="C34" name="Диапазон6_1"/>
    <protectedRange sqref="C38" name="Диапазон6_2"/>
    <protectedRange sqref="C44" name="Диапазон6_3"/>
  </protectedRanges>
  <mergeCells count="55">
    <mergeCell ref="A48:D48"/>
    <mergeCell ref="F3:G3"/>
    <mergeCell ref="F4:G4"/>
    <mergeCell ref="A42:A43"/>
    <mergeCell ref="B42:B43"/>
    <mergeCell ref="D42:D43"/>
    <mergeCell ref="A46:A47"/>
    <mergeCell ref="B46:B47"/>
    <mergeCell ref="D46:D47"/>
    <mergeCell ref="A35:A36"/>
    <mergeCell ref="B35:B36"/>
    <mergeCell ref="D35:D38"/>
    <mergeCell ref="A37:A38"/>
    <mergeCell ref="B37:B38"/>
    <mergeCell ref="A39:A41"/>
    <mergeCell ref="B39:B41"/>
    <mergeCell ref="D39:D41"/>
    <mergeCell ref="B26:M26"/>
    <mergeCell ref="D27:D31"/>
    <mergeCell ref="A28:A31"/>
    <mergeCell ref="B28:B31"/>
    <mergeCell ref="B32:M32"/>
    <mergeCell ref="A33:A34"/>
    <mergeCell ref="B33:B34"/>
    <mergeCell ref="D33:D34"/>
    <mergeCell ref="A20:A21"/>
    <mergeCell ref="B20:B21"/>
    <mergeCell ref="D20:D21"/>
    <mergeCell ref="B22:M22"/>
    <mergeCell ref="A24:A25"/>
    <mergeCell ref="B24:B25"/>
    <mergeCell ref="D24:D25"/>
    <mergeCell ref="A15:A16"/>
    <mergeCell ref="B15:B16"/>
    <mergeCell ref="D15:D19"/>
    <mergeCell ref="A17:A19"/>
    <mergeCell ref="B17:B19"/>
    <mergeCell ref="B7:M7"/>
    <mergeCell ref="A9:A11"/>
    <mergeCell ref="B9:B11"/>
    <mergeCell ref="D9:D13"/>
    <mergeCell ref="B14:M14"/>
    <mergeCell ref="I1:M1"/>
    <mergeCell ref="A2:M2"/>
    <mergeCell ref="A3:A5"/>
    <mergeCell ref="B3:B5"/>
    <mergeCell ref="C3:C5"/>
    <mergeCell ref="D3:D5"/>
    <mergeCell ref="E3:E5"/>
    <mergeCell ref="H3:I3"/>
    <mergeCell ref="J3:K3"/>
    <mergeCell ref="L3:M3"/>
    <mergeCell ref="H4:I4"/>
    <mergeCell ref="J4:K4"/>
    <mergeCell ref="L4:M4"/>
  </mergeCells>
  <pageMargins left="0.51181102362204722" right="0.11811023622047245" top="0.15748031496062992" bottom="0.15748031496062992" header="0" footer="0"/>
  <pageSetup paperSize="9" scale="5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2022-2024</vt:lpstr>
      <vt:lpstr>Лист1</vt:lpstr>
      <vt:lpstr>'2022-2024'!Заголовки_для_печати</vt:lpstr>
      <vt:lpstr>'2022-2024'!Область_печати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2023-04-03T10:32:35Z</dcterms:modified>
</cp:coreProperties>
</file>