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35 от 12.12.2024\Бюджет на 2025-2027 отформатировано\Приложения\"/>
    </mc:Choice>
  </mc:AlternateContent>
  <bookViews>
    <workbookView xWindow="0" yWindow="180" windowWidth="16380" windowHeight="8010" tabRatio="500"/>
  </bookViews>
  <sheets>
    <sheet name="доходы 25-27" sheetId="2" r:id="rId1"/>
  </sheets>
  <definedNames>
    <definedName name="_xlnm.Print_Titles" localSheetId="0">'доходы 25-27'!$4:$5</definedName>
    <definedName name="_xlnm.Print_Area" localSheetId="0">'доходы 25-27'!$A$1:$E$83</definedName>
  </definedNames>
  <calcPr calcId="162913" iterate="1"/>
</workbook>
</file>

<file path=xl/calcChain.xml><?xml version="1.0" encoding="utf-8"?>
<calcChain xmlns="http://schemas.openxmlformats.org/spreadsheetml/2006/main">
  <c r="D15" i="2" l="1"/>
  <c r="E15" i="2"/>
  <c r="D9" i="2"/>
  <c r="E9" i="2"/>
  <c r="C9" i="2"/>
  <c r="C15" i="2"/>
  <c r="C77" i="2" l="1"/>
  <c r="D66" i="2" l="1"/>
  <c r="D74" i="2" l="1"/>
  <c r="E74" i="2"/>
  <c r="C74" i="2"/>
  <c r="D26" i="2" l="1"/>
  <c r="E26" i="2"/>
  <c r="C26" i="2"/>
  <c r="D81" i="2" l="1"/>
  <c r="E81" i="2"/>
  <c r="C81" i="2" l="1"/>
  <c r="D51" i="2" l="1"/>
  <c r="E51" i="2"/>
  <c r="C69" i="2"/>
  <c r="C66" i="2" s="1"/>
  <c r="C58" i="2"/>
  <c r="E66" i="2" l="1"/>
  <c r="C51" i="2"/>
  <c r="D48" i="2" l="1"/>
  <c r="D47" i="2" s="1"/>
  <c r="E48" i="2"/>
  <c r="E47" i="2" s="1"/>
  <c r="C48" i="2"/>
  <c r="C47" i="2" s="1"/>
  <c r="D79" i="2" l="1"/>
  <c r="D46" i="2" s="1"/>
  <c r="E79" i="2"/>
  <c r="E46" i="2" s="1"/>
  <c r="C79" i="2"/>
  <c r="C46" i="2" s="1"/>
  <c r="D23" i="2" l="1"/>
  <c r="E23" i="2"/>
  <c r="C23" i="2"/>
  <c r="E40" i="2" l="1"/>
  <c r="D40" i="2"/>
  <c r="C40" i="2" l="1"/>
  <c r="D38" i="2" l="1"/>
  <c r="E38" i="2"/>
  <c r="C38" i="2"/>
  <c r="D19" i="2"/>
  <c r="E19" i="2"/>
  <c r="C19" i="2"/>
  <c r="D7" i="2"/>
  <c r="E7" i="2"/>
  <c r="E36" i="2"/>
  <c r="D36" i="2"/>
  <c r="C36" i="2"/>
  <c r="C7" i="2"/>
  <c r="C6" i="2" l="1"/>
  <c r="D6" i="2"/>
  <c r="E6" i="2"/>
  <c r="E83" i="2" l="1"/>
  <c r="D83" i="2"/>
  <c r="C83" i="2" l="1"/>
</calcChain>
</file>

<file path=xl/sharedStrings.xml><?xml version="1.0" encoding="utf-8"?>
<sst xmlns="http://schemas.openxmlformats.org/spreadsheetml/2006/main" count="163" uniqueCount="163">
  <si>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</si>
  <si>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</si>
  <si>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</si>
  <si>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</si>
  <si>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</si>
  <si>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</si>
  <si>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</si>
  <si>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</si>
  <si>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</si>
  <si>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</si>
  <si>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</si>
  <si>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</si>
  <si>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</si>
  <si>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</si>
  <si>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</si>
  <si>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</si>
  <si>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</si>
  <si>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</si>
  <si>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</si>
  <si>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</si>
  <si>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</si>
  <si>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</si>
  <si>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</si>
  <si>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</si>
  <si>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</si>
  <si>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</si>
  <si>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</si>
  <si>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</si>
  <si>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</si>
  <si>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</si>
  <si>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</si>
  <si>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</si>
  <si>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</si>
  <si>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</si>
  <si>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</si>
  <si>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</si>
  <si>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</si>
  <si>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</si>
  <si>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</si>
  <si>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</si>
  <si>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</si>
  <si>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</si>
  <si>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</si>
  <si>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</si>
  <si>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</si>
  <si>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</si>
  <si>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</si>
  <si>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</si>
  <si>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</si>
  <si>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</si>
  <si>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</si>
  <si>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</si>
  <si>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</si>
  <si>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</si>
  <si>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</si>
  <si>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</si>
  <si>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</si>
  <si>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</si>
  <si>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</si>
  <si>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</si>
  <si>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</si>
  <si>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</si>
  <si>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</si>
  <si>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</si>
  <si>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</si>
  <si>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</si>
  <si>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</si>
  <si>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</si>
  <si>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</si>
  <si>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</si>
  <si>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</si>
  <si>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</si>
  <si>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</si>
  <si>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</si>
  <si>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</si>
  <si>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</si>
  <si>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</si>
  <si>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</si>
  <si>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</si>
  <si>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</si>
  <si>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</si>
  <si>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</si>
  <si>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</si>
  <si>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</si>
  <si>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</si>
  <si>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</si>
  <si>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</si>
  <si>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</si>
  <si>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</si>
  <si>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</si>
  <si>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</si>
  <si>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</si>
  <si>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</si>
  <si>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</si>
  <si>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</si>
  <si>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</si>
  <si>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</si>
  <si>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</si>
  <si>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1 05 04060 02 0000 110</t>
  </si>
  <si>
    <t>1 06 06032 14 0000 110</t>
  </si>
  <si>
    <t>1 06 06042 14 0000 110</t>
  </si>
  <si>
    <t>1 06 01020 14 0000 110</t>
  </si>
  <si>
    <t>2 02 25213 14 0000 150</t>
  </si>
  <si>
    <t>2 02 35179 14 0000 150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</si>
  <si>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</si>
  <si>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</si>
  <si>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</si>
  <si>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</si>
  <si>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2 02 25171 14 0000 150</t>
  </si>
  <si>
    <t>2 02 25590 14 0000 150</t>
  </si>
  <si>
    <t>2 02 25599 14 0000 150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</si>
  <si>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</si>
  <si>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</si>
  <si>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</si>
  <si>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</si>
  <si>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2026 год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</si>
  <si>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</si>
  <si>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</si>
  <si>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земенльным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</si>
  <si>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</si>
  <si>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</si>
  <si>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</si>
  <si>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</si>
  <si>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</si>
  <si>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техническое оснащение муниципальных музеев"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</si>
  <si>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</si>
  <si>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</si>
  <si>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</si>
  <si>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</si>
  <si>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 всего, в том числе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</si>
  <si>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</si>
  <si>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</si>
  <si>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</si>
  <si>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</si>
  <si>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2 02 49999 14 0000 150</t>
  </si>
  <si>
    <t xml:space="preserve">Прочие межбюджетные трансферты, передаваемые бюджетам муниципальных округов  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</si>
  <si>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</si>
  <si>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</si>
  <si>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</si>
  <si>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</si>
  <si>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2 07 00000 00 0000 150</t>
  </si>
  <si>
    <t>ПРОЧИЕ БЕЗВОЗМЕЗДНЫЕ ПОСТУПЛЕНИЯ</t>
  </si>
  <si>
    <t>25220704020140000150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</si>
  <si>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</si>
  <si>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2 02 35176 14 0000 150</t>
  </si>
  <si>
    <t>Субвенции бюджетам муниципальных округов на осуществление полномочий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</t>
  </si>
  <si>
    <t>1 11 05410 14 0000 120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</si>
  <si>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</si>
  <si>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безвозмездные поступления от государственных (муниципальных) организаций в бюджеты муниципальных округов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</si>
  <si>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</si>
  <si>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 ) собственности в рамках обеспечения комплексного развития сельских территорий</t>
  </si>
  <si>
    <t>2 03 00000 00 0000 150</t>
  </si>
  <si>
    <t>БЕЗВОЗМЕЗДНЫЕ ПОСТУПЛЕНИЯ ОТ ГОСУДАРСТВЕННЫХ ОРГАНИЗАЦИЙ</t>
  </si>
  <si>
    <t>2 03 04099 14 0000 150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</si>
  <si>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</si>
  <si>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</si>
  <si>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Объем доходов бюджета округа, формируемый за счет 
налоговых и неналоговых доходов, а также безвозмездных поступлений 
на 2025 год и плановый период 2026 и 2027 годов</t>
  </si>
  <si>
    <t>2027 год</t>
  </si>
  <si>
    <t>Туристический налог</t>
  </si>
  <si>
    <t>1 05 03010 01 0000 110</t>
  </si>
  <si>
    <t>Единый сельскохозяйственный налог</t>
  </si>
  <si>
    <t>1 03 03000 01 0000 110</t>
  </si>
  <si>
    <t>Приложение № 2 
Утверждено решением Земского Собрания Грязовецкого муниципального округа 
от   ____ № 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</si>
</sst>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name val="Liberation Serif"/>
      <family val="1"/>
      <charset val="204"/>
    </font>
    <font>
      <sz val="13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14" fillId="0" borderId="0" xfId="0" applyFont="1"/>
    <xf numFmtId="165" fontId="15" fillId="0" borderId="0" xfId="0" applyNumberFormat="1" applyFont="1"/>
    <xf numFmtId="0" fontId="15" fillId="0" borderId="0" xfId="0" applyFont="1"/>
    <xf numFmtId="165" fontId="13" fillId="0" borderId="1" xfId="2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6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5" fontId="17" fillId="0" borderId="2" xfId="2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65" fontId="17" fillId="0" borderId="1" xfId="2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165" fontId="14" fillId="0" borderId="0" xfId="0" applyNumberFormat="1" applyFont="1"/>
    <xf numFmtId="165" fontId="13" fillId="0" borderId="2" xfId="2" applyNumberFormat="1" applyFont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11" fillId="0" borderId="0" xfId="0" applyFont="1" applyFill="1"/>
    <xf numFmtId="0" fontId="16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165" fontId="18" fillId="3" borderId="1" xfId="2" applyNumberFormat="1" applyFont="1" applyFill="1" applyBorder="1" applyAlignment="1">
      <alignment horizontal="center" vertical="center" wrapText="1"/>
    </xf>
    <xf numFmtId="0" fontId="0" fillId="3" borderId="0" xfId="0" applyFill="1"/>
    <xf numFmtId="0" fontId="8" fillId="0" borderId="0" xfId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0" fontId="7" fillId="0" borderId="0" xfId="1" applyFont="1" applyAlignment="1">
      <alignment horizontal="justify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tabSelected="1" zoomScale="87" zoomScaleNormal="87" workbookViewId="0">
      <selection activeCell="C1" sqref="C1:E1"/>
    </sheetView>
  </sheetViews>
  <sheetFormatPr defaultRowHeight="15"/>
  <cols>
    <col min="1" max="1" width="26.5703125" customWidth="1"/>
    <col min="2" max="2" width="52.42578125" customWidth="1"/>
    <col min="3" max="5" width="13.85546875" customWidth="1"/>
    <col min="6" max="6" width="9.5703125" bestFit="1" customWidth="1"/>
    <col min="7" max="7" width="11.28515625" customWidth="1"/>
    <col min="8" max="8" width="11" customWidth="1"/>
  </cols>
  <sheetData>
    <row r="1" spans="1:7" ht="90.75" customHeight="1">
      <c r="A1" s="1"/>
      <c r="B1" s="4"/>
      <c r="C1" s="62" t="s">
        <v>162</v>
      </c>
      <c r="D1" s="62"/>
      <c r="E1" s="62"/>
    </row>
    <row r="2" spans="1:7" ht="59.25" customHeight="1">
      <c r="A2" s="59" t="s">
        <v>156</v>
      </c>
      <c r="B2" s="59"/>
      <c r="C2" s="59"/>
      <c r="D2" s="59"/>
      <c r="E2" s="59"/>
    </row>
    <row r="3" spans="1:7" ht="15.75">
      <c r="A3" s="21"/>
      <c r="B3" s="21"/>
      <c r="C3" s="21"/>
      <c r="D3" s="5"/>
      <c r="E3" s="21" t="s">
        <v>42</v>
      </c>
    </row>
    <row r="4" spans="1:7" ht="51" customHeight="1">
      <c r="A4" s="30" t="s">
        <v>0</v>
      </c>
      <c r="B4" s="30" t="s">
        <v>1</v>
      </c>
      <c r="C4" s="33" t="s">
        <v>47</v>
      </c>
      <c r="D4" s="33" t="s">
        <v>115</v>
      </c>
      <c r="E4" s="33" t="s">
        <v>157</v>
      </c>
    </row>
    <row r="5" spans="1:7" ht="12" customHeight="1">
      <c r="A5" s="39">
        <v>1</v>
      </c>
      <c r="B5" s="39">
        <v>2</v>
      </c>
      <c r="C5" s="39">
        <v>3</v>
      </c>
      <c r="D5" s="39">
        <v>4</v>
      </c>
      <c r="E5" s="39">
        <v>5</v>
      </c>
    </row>
    <row r="6" spans="1:7" s="15" customFormat="1" ht="36.75" customHeight="1">
      <c r="A6" s="22" t="s">
        <v>2</v>
      </c>
      <c r="B6" s="23" t="s">
        <v>3</v>
      </c>
      <c r="C6" s="18">
        <f>C7+C9+C15+C19+C23+C26+C36+C38+C40+C45</f>
        <v>613199</v>
      </c>
      <c r="D6" s="18">
        <f t="shared" ref="D6:E6" si="0">D7+D9+D15+D19+D23+D26+D36+D38+D40+D45</f>
        <v>624035</v>
      </c>
      <c r="E6" s="18">
        <f t="shared" si="0"/>
        <v>657614</v>
      </c>
      <c r="F6" s="46"/>
    </row>
    <row r="7" spans="1:7" s="17" customFormat="1" ht="16.5">
      <c r="A7" s="24" t="s">
        <v>4</v>
      </c>
      <c r="B7" s="25" t="s">
        <v>5</v>
      </c>
      <c r="C7" s="18">
        <f>C8</f>
        <v>460268</v>
      </c>
      <c r="D7" s="18">
        <f>D8</f>
        <v>463518</v>
      </c>
      <c r="E7" s="18">
        <f>E8</f>
        <v>491688</v>
      </c>
      <c r="F7" s="16"/>
      <c r="G7" s="16"/>
    </row>
    <row r="8" spans="1:7" ht="16.5">
      <c r="A8" s="9" t="s">
        <v>6</v>
      </c>
      <c r="B8" s="7" t="s">
        <v>7</v>
      </c>
      <c r="C8" s="34">
        <v>460268</v>
      </c>
      <c r="D8" s="34">
        <v>463518</v>
      </c>
      <c r="E8" s="34">
        <v>491688</v>
      </c>
      <c r="F8" s="48"/>
    </row>
    <row r="9" spans="1:7" s="14" customFormat="1" ht="48.75" customHeight="1">
      <c r="A9" s="26" t="s">
        <v>8</v>
      </c>
      <c r="B9" s="12" t="s">
        <v>9</v>
      </c>
      <c r="C9" s="18">
        <f>SUM(C10:C13)+C14</f>
        <v>38488</v>
      </c>
      <c r="D9" s="18">
        <f t="shared" ref="D9:E9" si="1">SUM(D10:D13)+D14</f>
        <v>41016</v>
      </c>
      <c r="E9" s="18">
        <f t="shared" si="1"/>
        <v>41882</v>
      </c>
      <c r="F9" s="49"/>
    </row>
    <row r="10" spans="1:7" ht="141" customHeight="1">
      <c r="A10" s="9" t="s">
        <v>38</v>
      </c>
      <c r="B10" s="7" t="s">
        <v>46</v>
      </c>
      <c r="C10" s="35">
        <v>19872.5</v>
      </c>
      <c r="D10" s="35">
        <v>21168.799999999999</v>
      </c>
      <c r="E10" s="36">
        <v>21558.2</v>
      </c>
      <c r="F10" s="48"/>
    </row>
    <row r="11" spans="1:7" ht="152.25" customHeight="1">
      <c r="A11" s="9" t="s">
        <v>39</v>
      </c>
      <c r="B11" s="7" t="s">
        <v>45</v>
      </c>
      <c r="C11" s="55">
        <v>114</v>
      </c>
      <c r="D11" s="55">
        <v>121</v>
      </c>
      <c r="E11" s="56">
        <v>124</v>
      </c>
      <c r="F11" s="48"/>
    </row>
    <row r="12" spans="1:7" ht="115.5" customHeight="1">
      <c r="A12" s="9" t="s">
        <v>40</v>
      </c>
      <c r="B12" s="7" t="s">
        <v>44</v>
      </c>
      <c r="C12" s="55">
        <v>20063.2</v>
      </c>
      <c r="D12" s="55">
        <v>21371.9</v>
      </c>
      <c r="E12" s="56">
        <v>21765.5</v>
      </c>
      <c r="F12" s="48"/>
    </row>
    <row r="13" spans="1:7" ht="134.25" customHeight="1">
      <c r="A13" s="9" t="s">
        <v>41</v>
      </c>
      <c r="B13" s="7" t="s">
        <v>43</v>
      </c>
      <c r="C13" s="55">
        <v>-1906.7</v>
      </c>
      <c r="D13" s="55">
        <v>-2030.7</v>
      </c>
      <c r="E13" s="55">
        <v>-1989.7</v>
      </c>
      <c r="F13" s="48"/>
    </row>
    <row r="14" spans="1:7" ht="21" customHeight="1">
      <c r="A14" s="9" t="s">
        <v>161</v>
      </c>
      <c r="B14" s="42" t="s">
        <v>158</v>
      </c>
      <c r="C14" s="55">
        <v>345</v>
      </c>
      <c r="D14" s="55">
        <v>385</v>
      </c>
      <c r="E14" s="55">
        <v>424</v>
      </c>
      <c r="F14" s="48"/>
    </row>
    <row r="15" spans="1:7" s="14" customFormat="1" ht="16.5">
      <c r="A15" s="26" t="s">
        <v>10</v>
      </c>
      <c r="B15" s="27" t="s">
        <v>11</v>
      </c>
      <c r="C15" s="18">
        <f>C16+C17+C18</f>
        <v>64619</v>
      </c>
      <c r="D15" s="18">
        <f t="shared" ref="D15:E15" si="2">D16+D17+D18</f>
        <v>69630</v>
      </c>
      <c r="E15" s="18">
        <f t="shared" si="2"/>
        <v>74124</v>
      </c>
      <c r="F15" s="49"/>
    </row>
    <row r="16" spans="1:7" ht="30">
      <c r="A16" s="9" t="s">
        <v>12</v>
      </c>
      <c r="B16" s="7" t="s">
        <v>13</v>
      </c>
      <c r="C16" s="34">
        <v>62563</v>
      </c>
      <c r="D16" s="34">
        <v>67482</v>
      </c>
      <c r="E16" s="34">
        <v>71905</v>
      </c>
      <c r="F16" s="48"/>
    </row>
    <row r="17" spans="1:7" ht="45">
      <c r="A17" s="9" t="s">
        <v>98</v>
      </c>
      <c r="B17" s="7" t="s">
        <v>60</v>
      </c>
      <c r="C17" s="34">
        <v>2008</v>
      </c>
      <c r="D17" s="34">
        <v>2100</v>
      </c>
      <c r="E17" s="34">
        <v>2171</v>
      </c>
      <c r="F17" s="48"/>
    </row>
    <row r="18" spans="1:7" ht="16.5">
      <c r="A18" s="9" t="s">
        <v>159</v>
      </c>
      <c r="B18" s="7" t="s">
        <v>160</v>
      </c>
      <c r="C18" s="34">
        <v>48</v>
      </c>
      <c r="D18" s="34">
        <v>48</v>
      </c>
      <c r="E18" s="34">
        <v>48</v>
      </c>
      <c r="F18" s="48"/>
    </row>
    <row r="19" spans="1:7" s="14" customFormat="1" ht="16.5">
      <c r="A19" s="26" t="s">
        <v>72</v>
      </c>
      <c r="B19" s="27" t="s">
        <v>73</v>
      </c>
      <c r="C19" s="18">
        <f>C20+C21+C22</f>
        <v>25391</v>
      </c>
      <c r="D19" s="18">
        <f>D20+D21+D22</f>
        <v>25391</v>
      </c>
      <c r="E19" s="18">
        <f>E20+E21+E22</f>
        <v>25391</v>
      </c>
      <c r="F19" s="49"/>
    </row>
    <row r="20" spans="1:7" ht="45">
      <c r="A20" s="9" t="s">
        <v>101</v>
      </c>
      <c r="B20" s="7" t="s">
        <v>117</v>
      </c>
      <c r="C20" s="34">
        <v>15260</v>
      </c>
      <c r="D20" s="34">
        <v>15260</v>
      </c>
      <c r="E20" s="34">
        <v>15260</v>
      </c>
      <c r="F20" s="48"/>
    </row>
    <row r="21" spans="1:7" ht="45">
      <c r="A21" s="9" t="s">
        <v>99</v>
      </c>
      <c r="B21" s="7" t="s">
        <v>118</v>
      </c>
      <c r="C21" s="34">
        <v>4516</v>
      </c>
      <c r="D21" s="34">
        <v>4516</v>
      </c>
      <c r="E21" s="34">
        <v>4516</v>
      </c>
      <c r="F21" s="48"/>
    </row>
    <row r="22" spans="1:7" ht="45">
      <c r="A22" s="9" t="s">
        <v>100</v>
      </c>
      <c r="B22" s="7" t="s">
        <v>119</v>
      </c>
      <c r="C22" s="38">
        <v>5615</v>
      </c>
      <c r="D22" s="38">
        <v>5615</v>
      </c>
      <c r="E22" s="38">
        <v>5615</v>
      </c>
      <c r="F22" s="48"/>
      <c r="G22" s="3"/>
    </row>
    <row r="23" spans="1:7" s="14" customFormat="1" ht="16.5">
      <c r="A23" s="26" t="s">
        <v>14</v>
      </c>
      <c r="B23" s="12" t="s">
        <v>15</v>
      </c>
      <c r="C23" s="44">
        <f>C24+C25</f>
        <v>3964</v>
      </c>
      <c r="D23" s="18">
        <f t="shared" ref="D23:E23" si="3">D24+D25</f>
        <v>3964</v>
      </c>
      <c r="E23" s="18">
        <f t="shared" si="3"/>
        <v>3964</v>
      </c>
      <c r="F23" s="49"/>
    </row>
    <row r="24" spans="1:7" ht="30">
      <c r="A24" s="9" t="s">
        <v>16</v>
      </c>
      <c r="B24" s="7" t="s">
        <v>17</v>
      </c>
      <c r="C24" s="38">
        <v>3908</v>
      </c>
      <c r="D24" s="38">
        <v>3908</v>
      </c>
      <c r="E24" s="38">
        <v>3908</v>
      </c>
      <c r="F24" s="48"/>
      <c r="G24" s="3"/>
    </row>
    <row r="25" spans="1:7" ht="76.5" customHeight="1">
      <c r="A25" s="9" t="s">
        <v>74</v>
      </c>
      <c r="B25" s="7" t="s">
        <v>75</v>
      </c>
      <c r="C25" s="38">
        <v>56</v>
      </c>
      <c r="D25" s="38">
        <v>56</v>
      </c>
      <c r="E25" s="38">
        <v>56</v>
      </c>
      <c r="F25" s="48"/>
    </row>
    <row r="26" spans="1:7" s="14" customFormat="1" ht="45" customHeight="1">
      <c r="A26" s="26" t="s">
        <v>18</v>
      </c>
      <c r="B26" s="12" t="s">
        <v>19</v>
      </c>
      <c r="C26" s="44">
        <f>C27+C28+C29+C30+C31+C33+C35+C32+C34</f>
        <v>14137</v>
      </c>
      <c r="D26" s="18">
        <f t="shared" ref="D26:E26" si="4">D27+D28+D29+D30+D31+D33+D35+D32+D34</f>
        <v>14137</v>
      </c>
      <c r="E26" s="18">
        <f t="shared" si="4"/>
        <v>14137</v>
      </c>
      <c r="F26" s="49"/>
    </row>
    <row r="27" spans="1:7" ht="60">
      <c r="A27" s="9" t="s">
        <v>76</v>
      </c>
      <c r="B27" s="7" t="s">
        <v>48</v>
      </c>
      <c r="C27" s="38">
        <v>1</v>
      </c>
      <c r="D27" s="34">
        <v>1</v>
      </c>
      <c r="E27" s="34">
        <v>1</v>
      </c>
      <c r="F27" s="48"/>
    </row>
    <row r="28" spans="1:7" ht="90" customHeight="1">
      <c r="A28" s="9" t="s">
        <v>77</v>
      </c>
      <c r="B28" s="7" t="s">
        <v>78</v>
      </c>
      <c r="C28" s="38">
        <v>4803</v>
      </c>
      <c r="D28" s="38">
        <v>4803</v>
      </c>
      <c r="E28" s="38">
        <v>4803</v>
      </c>
      <c r="F28" s="48"/>
    </row>
    <row r="29" spans="1:7" ht="90">
      <c r="A29" s="9" t="s">
        <v>79</v>
      </c>
      <c r="B29" s="8" t="s">
        <v>61</v>
      </c>
      <c r="C29" s="38">
        <v>492</v>
      </c>
      <c r="D29" s="38">
        <v>492</v>
      </c>
      <c r="E29" s="38">
        <v>492</v>
      </c>
      <c r="F29" s="48"/>
    </row>
    <row r="30" spans="1:7" ht="75">
      <c r="A30" s="9" t="s">
        <v>80</v>
      </c>
      <c r="B30" s="8" t="s">
        <v>62</v>
      </c>
      <c r="C30" s="38">
        <v>1296</v>
      </c>
      <c r="D30" s="38">
        <v>1296</v>
      </c>
      <c r="E30" s="38">
        <v>1296</v>
      </c>
      <c r="F30" s="48"/>
    </row>
    <row r="31" spans="1:7" ht="45">
      <c r="A31" s="9" t="s">
        <v>81</v>
      </c>
      <c r="B31" s="7" t="s">
        <v>63</v>
      </c>
      <c r="C31" s="38">
        <v>897</v>
      </c>
      <c r="D31" s="38">
        <v>897</v>
      </c>
      <c r="E31" s="38">
        <v>897</v>
      </c>
      <c r="F31" s="48"/>
    </row>
    <row r="32" spans="1:7" ht="129.75" customHeight="1">
      <c r="A32" s="9" t="s">
        <v>83</v>
      </c>
      <c r="B32" s="7" t="s">
        <v>82</v>
      </c>
      <c r="C32" s="38">
        <v>0.2</v>
      </c>
      <c r="D32" s="34">
        <v>0.2</v>
      </c>
      <c r="E32" s="34">
        <v>0.2</v>
      </c>
      <c r="F32" s="48"/>
    </row>
    <row r="33" spans="1:8" ht="111.75" customHeight="1">
      <c r="A33" s="9" t="s">
        <v>85</v>
      </c>
      <c r="B33" s="7" t="s">
        <v>84</v>
      </c>
      <c r="C33" s="38">
        <v>1.8</v>
      </c>
      <c r="D33" s="34">
        <v>1.8</v>
      </c>
      <c r="E33" s="34">
        <v>1.8</v>
      </c>
      <c r="F33" s="48"/>
    </row>
    <row r="34" spans="1:8" ht="180">
      <c r="A34" s="9" t="s">
        <v>146</v>
      </c>
      <c r="B34" s="7" t="s">
        <v>147</v>
      </c>
      <c r="C34" s="38">
        <v>0</v>
      </c>
      <c r="D34" s="34">
        <v>0</v>
      </c>
      <c r="E34" s="34">
        <v>0</v>
      </c>
      <c r="F34" s="48"/>
    </row>
    <row r="35" spans="1:8" ht="87.75" customHeight="1">
      <c r="A35" s="9" t="s">
        <v>86</v>
      </c>
      <c r="B35" s="7" t="s">
        <v>64</v>
      </c>
      <c r="C35" s="38">
        <v>6646</v>
      </c>
      <c r="D35" s="38">
        <v>6646</v>
      </c>
      <c r="E35" s="38">
        <v>6646</v>
      </c>
      <c r="F35" s="48"/>
    </row>
    <row r="36" spans="1:8" s="14" customFormat="1" ht="28.5">
      <c r="A36" s="26" t="s">
        <v>20</v>
      </c>
      <c r="B36" s="12" t="s">
        <v>21</v>
      </c>
      <c r="C36" s="44">
        <f>C37</f>
        <v>994</v>
      </c>
      <c r="D36" s="18">
        <f>D37</f>
        <v>1041</v>
      </c>
      <c r="E36" s="18">
        <f>E37</f>
        <v>1090</v>
      </c>
      <c r="F36" s="49"/>
    </row>
    <row r="37" spans="1:8" ht="30">
      <c r="A37" s="9" t="s">
        <v>22</v>
      </c>
      <c r="B37" s="7" t="s">
        <v>23</v>
      </c>
      <c r="C37" s="38">
        <v>994</v>
      </c>
      <c r="D37" s="34">
        <v>1041</v>
      </c>
      <c r="E37" s="34">
        <v>1090</v>
      </c>
      <c r="F37" s="48"/>
    </row>
    <row r="38" spans="1:8" s="14" customFormat="1" ht="28.5">
      <c r="A38" s="26" t="s">
        <v>93</v>
      </c>
      <c r="B38" s="12" t="s">
        <v>94</v>
      </c>
      <c r="C38" s="44">
        <f>C39</f>
        <v>559</v>
      </c>
      <c r="D38" s="18">
        <f>D39</f>
        <v>559</v>
      </c>
      <c r="E38" s="18">
        <f>E39</f>
        <v>559</v>
      </c>
      <c r="F38" s="49"/>
    </row>
    <row r="39" spans="1:8" ht="45">
      <c r="A39" s="9" t="s">
        <v>95</v>
      </c>
      <c r="B39" s="7" t="s">
        <v>96</v>
      </c>
      <c r="C39" s="38">
        <v>559</v>
      </c>
      <c r="D39" s="38">
        <v>559</v>
      </c>
      <c r="E39" s="38">
        <v>559</v>
      </c>
      <c r="F39" s="48"/>
    </row>
    <row r="40" spans="1:8" s="14" customFormat="1" ht="28.5">
      <c r="A40" s="26" t="s">
        <v>24</v>
      </c>
      <c r="B40" s="12" t="s">
        <v>25</v>
      </c>
      <c r="C40" s="44">
        <f>C41+C42+C43+C44</f>
        <v>2109</v>
      </c>
      <c r="D40" s="18">
        <f t="shared" ref="D40:E40" si="5">D41+D42+D43+D44</f>
        <v>2109</v>
      </c>
      <c r="E40" s="18">
        <f t="shared" si="5"/>
        <v>2109</v>
      </c>
      <c r="F40" s="49"/>
    </row>
    <row r="41" spans="1:8" ht="93.75" customHeight="1">
      <c r="A41" s="28" t="s">
        <v>97</v>
      </c>
      <c r="B41" s="7" t="s">
        <v>65</v>
      </c>
      <c r="C41" s="38">
        <v>282</v>
      </c>
      <c r="D41" s="38">
        <v>282</v>
      </c>
      <c r="E41" s="38">
        <v>282</v>
      </c>
      <c r="F41" s="48"/>
    </row>
    <row r="42" spans="1:8" ht="60">
      <c r="A42" s="9" t="s">
        <v>88</v>
      </c>
      <c r="B42" s="7" t="s">
        <v>87</v>
      </c>
      <c r="C42" s="38">
        <v>1502</v>
      </c>
      <c r="D42" s="38">
        <v>1502</v>
      </c>
      <c r="E42" s="38">
        <v>1502</v>
      </c>
      <c r="F42" s="48"/>
    </row>
    <row r="43" spans="1:8" ht="60">
      <c r="A43" s="9" t="s">
        <v>106</v>
      </c>
      <c r="B43" s="7" t="s">
        <v>107</v>
      </c>
      <c r="C43" s="38">
        <v>75</v>
      </c>
      <c r="D43" s="38">
        <v>75</v>
      </c>
      <c r="E43" s="38">
        <v>75</v>
      </c>
      <c r="F43" s="48"/>
    </row>
    <row r="44" spans="1:8" ht="87.75" customHeight="1">
      <c r="A44" s="28" t="s">
        <v>90</v>
      </c>
      <c r="B44" s="7" t="s">
        <v>89</v>
      </c>
      <c r="C44" s="38">
        <v>250</v>
      </c>
      <c r="D44" s="38">
        <v>250</v>
      </c>
      <c r="E44" s="38">
        <v>250</v>
      </c>
      <c r="F44" s="48"/>
    </row>
    <row r="45" spans="1:8" s="14" customFormat="1" ht="28.5">
      <c r="A45" s="26" t="s">
        <v>26</v>
      </c>
      <c r="B45" s="12" t="s">
        <v>27</v>
      </c>
      <c r="C45" s="44">
        <v>2670</v>
      </c>
      <c r="D45" s="44">
        <v>2670</v>
      </c>
      <c r="E45" s="44">
        <v>2670</v>
      </c>
      <c r="F45" s="49"/>
    </row>
    <row r="46" spans="1:8" s="15" customFormat="1" ht="28.5" customHeight="1">
      <c r="A46" s="22" t="s">
        <v>28</v>
      </c>
      <c r="B46" s="23" t="s">
        <v>29</v>
      </c>
      <c r="C46" s="44">
        <f>C47+C77+C79+C81</f>
        <v>1082614.9000000001</v>
      </c>
      <c r="D46" s="18">
        <f>D47+D79+D81</f>
        <v>776207.8</v>
      </c>
      <c r="E46" s="18">
        <f>E47+E79+E81</f>
        <v>795642.9</v>
      </c>
      <c r="F46" s="50"/>
    </row>
    <row r="47" spans="1:8" s="17" customFormat="1" ht="47.25">
      <c r="A47" s="30" t="s">
        <v>30</v>
      </c>
      <c r="B47" s="25" t="s">
        <v>31</v>
      </c>
      <c r="C47" s="44">
        <f>C48+C51+C66+C74</f>
        <v>1082614.9000000001</v>
      </c>
      <c r="D47" s="18">
        <f>D48+D51+D66+D74</f>
        <v>776207.8</v>
      </c>
      <c r="E47" s="18">
        <f>E48+E51+E66+E74</f>
        <v>795642.9</v>
      </c>
      <c r="F47" s="51"/>
      <c r="G47" s="16"/>
      <c r="H47" s="16"/>
    </row>
    <row r="48" spans="1:8" s="13" customFormat="1" ht="31.5">
      <c r="A48" s="29" t="s">
        <v>35</v>
      </c>
      <c r="B48" s="25" t="s">
        <v>32</v>
      </c>
      <c r="C48" s="44">
        <f>C49+C50</f>
        <v>190477</v>
      </c>
      <c r="D48" s="37">
        <f t="shared" ref="D48:E48" si="6">D49+D50</f>
        <v>190136.40000000002</v>
      </c>
      <c r="E48" s="37">
        <f t="shared" si="6"/>
        <v>179587.20000000001</v>
      </c>
      <c r="F48" s="52"/>
    </row>
    <row r="49" spans="1:6" ht="45">
      <c r="A49" s="9" t="s">
        <v>49</v>
      </c>
      <c r="B49" s="42" t="s">
        <v>66</v>
      </c>
      <c r="C49" s="38">
        <v>10939.3</v>
      </c>
      <c r="D49" s="38">
        <v>10549.2</v>
      </c>
      <c r="E49" s="38">
        <v>0</v>
      </c>
      <c r="F49" s="48"/>
    </row>
    <row r="50" spans="1:6" ht="60">
      <c r="A50" s="9" t="s">
        <v>50</v>
      </c>
      <c r="B50" s="42" t="s">
        <v>91</v>
      </c>
      <c r="C50" s="38">
        <v>179537.7</v>
      </c>
      <c r="D50" s="38">
        <v>179587.20000000001</v>
      </c>
      <c r="E50" s="38">
        <v>179587.20000000001</v>
      </c>
      <c r="F50" s="48"/>
    </row>
    <row r="51" spans="1:6" ht="36" customHeight="1">
      <c r="A51" s="30" t="s">
        <v>36</v>
      </c>
      <c r="B51" s="43" t="s">
        <v>33</v>
      </c>
      <c r="C51" s="44">
        <f>SUM(C52:C65)</f>
        <v>387436.79999999999</v>
      </c>
      <c r="D51" s="44">
        <f>SUM(D52:D65)</f>
        <v>90349.6</v>
      </c>
      <c r="E51" s="44">
        <f>SUM(E52:E65)</f>
        <v>120306.4</v>
      </c>
      <c r="F51" s="48"/>
    </row>
    <row r="52" spans="1:6" ht="45">
      <c r="A52" s="6" t="s">
        <v>51</v>
      </c>
      <c r="B52" s="42" t="s">
        <v>120</v>
      </c>
      <c r="C52" s="38">
        <v>37740</v>
      </c>
      <c r="D52" s="38">
        <v>15120</v>
      </c>
      <c r="E52" s="38">
        <v>55491</v>
      </c>
      <c r="F52" s="48"/>
    </row>
    <row r="53" spans="1:6" ht="128.25" customHeight="1">
      <c r="A53" s="6" t="s">
        <v>130</v>
      </c>
      <c r="B53" s="42" t="s">
        <v>131</v>
      </c>
      <c r="C53" s="38">
        <v>0</v>
      </c>
      <c r="D53" s="38">
        <v>0</v>
      </c>
      <c r="E53" s="38">
        <v>0</v>
      </c>
      <c r="F53" s="48"/>
    </row>
    <row r="54" spans="1:6" ht="89.25" customHeight="1">
      <c r="A54" s="6" t="s">
        <v>132</v>
      </c>
      <c r="B54" s="7" t="s">
        <v>133</v>
      </c>
      <c r="C54" s="38">
        <v>0</v>
      </c>
      <c r="D54" s="34">
        <v>0</v>
      </c>
      <c r="E54" s="34">
        <v>0</v>
      </c>
      <c r="F54" s="48"/>
    </row>
    <row r="55" spans="1:6" ht="120">
      <c r="A55" s="6" t="s">
        <v>108</v>
      </c>
      <c r="B55" s="7" t="s">
        <v>121</v>
      </c>
      <c r="C55" s="38">
        <v>0</v>
      </c>
      <c r="D55" s="34">
        <v>0</v>
      </c>
      <c r="E55" s="34">
        <v>0</v>
      </c>
      <c r="F55" s="48"/>
    </row>
    <row r="56" spans="1:6" ht="75">
      <c r="A56" s="6" t="s">
        <v>102</v>
      </c>
      <c r="B56" s="7" t="s">
        <v>122</v>
      </c>
      <c r="C56" s="38">
        <v>0</v>
      </c>
      <c r="D56" s="34">
        <v>0</v>
      </c>
      <c r="E56" s="34">
        <v>0</v>
      </c>
      <c r="F56" s="48"/>
    </row>
    <row r="57" spans="1:6" ht="75">
      <c r="A57" s="6" t="s">
        <v>52</v>
      </c>
      <c r="B57" s="7" t="s">
        <v>92</v>
      </c>
      <c r="C57" s="38">
        <v>0</v>
      </c>
      <c r="D57" s="34">
        <v>0</v>
      </c>
      <c r="E57" s="34">
        <v>0</v>
      </c>
      <c r="F57" s="48"/>
    </row>
    <row r="58" spans="1:6" ht="45">
      <c r="A58" s="6" t="s">
        <v>104</v>
      </c>
      <c r="B58" s="7" t="s">
        <v>105</v>
      </c>
      <c r="C58" s="38">
        <f>399.7-399.7</f>
        <v>0</v>
      </c>
      <c r="D58" s="34">
        <v>234.6</v>
      </c>
      <c r="E58" s="38">
        <v>234.6</v>
      </c>
      <c r="F58" s="48"/>
    </row>
    <row r="59" spans="1:6" ht="45">
      <c r="A59" s="6" t="s">
        <v>53</v>
      </c>
      <c r="B59" s="7" t="s">
        <v>67</v>
      </c>
      <c r="C59" s="38">
        <v>2500</v>
      </c>
      <c r="D59" s="34">
        <v>2500</v>
      </c>
      <c r="E59" s="34">
        <v>2500</v>
      </c>
      <c r="F59" s="48"/>
    </row>
    <row r="60" spans="1:6" ht="42" customHeight="1">
      <c r="A60" s="6" t="s">
        <v>54</v>
      </c>
      <c r="B60" s="7" t="s">
        <v>123</v>
      </c>
      <c r="C60" s="38">
        <v>58199</v>
      </c>
      <c r="D60" s="34">
        <v>0</v>
      </c>
      <c r="E60" s="34">
        <v>0</v>
      </c>
      <c r="F60" s="48"/>
    </row>
    <row r="61" spans="1:6" ht="30">
      <c r="A61" s="6" t="s">
        <v>109</v>
      </c>
      <c r="B61" s="7" t="s">
        <v>124</v>
      </c>
      <c r="C61" s="38">
        <v>0</v>
      </c>
      <c r="D61" s="34">
        <v>0</v>
      </c>
      <c r="E61" s="34">
        <v>0</v>
      </c>
      <c r="F61" s="48"/>
    </row>
    <row r="62" spans="1:6" ht="45" customHeight="1">
      <c r="A62" s="6" t="s">
        <v>110</v>
      </c>
      <c r="B62" s="7" t="s">
        <v>125</v>
      </c>
      <c r="C62" s="38">
        <v>368.2</v>
      </c>
      <c r="D62" s="38">
        <v>0</v>
      </c>
      <c r="E62" s="38">
        <v>0</v>
      </c>
      <c r="F62" s="58"/>
    </row>
    <row r="63" spans="1:6" ht="45" customHeight="1">
      <c r="A63" s="6" t="s">
        <v>154</v>
      </c>
      <c r="B63" s="7" t="s">
        <v>155</v>
      </c>
      <c r="C63" s="38">
        <v>0</v>
      </c>
      <c r="D63" s="38">
        <v>0</v>
      </c>
      <c r="E63" s="38">
        <v>0</v>
      </c>
      <c r="F63" s="48"/>
    </row>
    <row r="64" spans="1:6" ht="75">
      <c r="A64" s="6" t="s">
        <v>149</v>
      </c>
      <c r="B64" s="7" t="s">
        <v>150</v>
      </c>
      <c r="C64" s="38">
        <v>0</v>
      </c>
      <c r="D64" s="38">
        <v>0</v>
      </c>
      <c r="E64" s="38">
        <v>0</v>
      </c>
      <c r="F64" s="48"/>
    </row>
    <row r="65" spans="1:6" ht="16.5">
      <c r="A65" s="6" t="s">
        <v>55</v>
      </c>
      <c r="B65" s="7" t="s">
        <v>68</v>
      </c>
      <c r="C65" s="38">
        <v>288629.59999999998</v>
      </c>
      <c r="D65" s="38">
        <v>72495</v>
      </c>
      <c r="E65" s="38">
        <v>62080.800000000003</v>
      </c>
      <c r="F65" s="48"/>
    </row>
    <row r="66" spans="1:6" ht="28.5">
      <c r="A66" s="26" t="s">
        <v>37</v>
      </c>
      <c r="B66" s="31" t="s">
        <v>34</v>
      </c>
      <c r="C66" s="44">
        <f>SUM(C67:C73)</f>
        <v>504501.10000000003</v>
      </c>
      <c r="D66" s="44">
        <f>SUM(D67:D73)</f>
        <v>495721.80000000005</v>
      </c>
      <c r="E66" s="44">
        <f>SUM(E67:E73)</f>
        <v>495749.30000000005</v>
      </c>
      <c r="F66" s="48"/>
    </row>
    <row r="67" spans="1:6" ht="45">
      <c r="A67" s="9" t="s">
        <v>56</v>
      </c>
      <c r="B67" s="10" t="s">
        <v>69</v>
      </c>
      <c r="C67" s="38">
        <v>498391.2</v>
      </c>
      <c r="D67" s="38">
        <v>488681.8</v>
      </c>
      <c r="E67" s="38">
        <v>488681.8</v>
      </c>
      <c r="F67" s="48"/>
    </row>
    <row r="68" spans="1:6" ht="60">
      <c r="A68" s="9" t="s">
        <v>138</v>
      </c>
      <c r="B68" s="10" t="s">
        <v>139</v>
      </c>
      <c r="C68" s="38">
        <v>1356</v>
      </c>
      <c r="D68" s="38">
        <v>1487.7</v>
      </c>
      <c r="E68" s="38">
        <v>1540.4</v>
      </c>
      <c r="F68" s="48"/>
    </row>
    <row r="69" spans="1:6" ht="75">
      <c r="A69" s="9" t="s">
        <v>57</v>
      </c>
      <c r="B69" s="10" t="s">
        <v>70</v>
      </c>
      <c r="C69" s="38">
        <f>4.7-0.1</f>
        <v>4.6000000000000005</v>
      </c>
      <c r="D69" s="38">
        <v>29.7</v>
      </c>
      <c r="E69" s="38">
        <v>4.5</v>
      </c>
      <c r="F69" s="48"/>
    </row>
    <row r="70" spans="1:6" ht="90">
      <c r="A70" s="28" t="s">
        <v>144</v>
      </c>
      <c r="B70" s="45" t="s">
        <v>145</v>
      </c>
      <c r="C70" s="38">
        <v>0</v>
      </c>
      <c r="D70" s="38">
        <v>0</v>
      </c>
      <c r="E70" s="38">
        <v>0</v>
      </c>
      <c r="F70" s="48"/>
    </row>
    <row r="71" spans="1:6" ht="73.5" customHeight="1">
      <c r="A71" s="9" t="s">
        <v>103</v>
      </c>
      <c r="B71" s="10" t="s">
        <v>127</v>
      </c>
      <c r="C71" s="34">
        <v>81.400000000000006</v>
      </c>
      <c r="D71" s="34">
        <v>859.4</v>
      </c>
      <c r="E71" s="34">
        <v>859.4</v>
      </c>
      <c r="F71" s="48"/>
    </row>
    <row r="72" spans="1:6" ht="132" customHeight="1">
      <c r="A72" s="9" t="s">
        <v>58</v>
      </c>
      <c r="B72" s="10" t="s">
        <v>126</v>
      </c>
      <c r="C72" s="38">
        <v>0</v>
      </c>
      <c r="D72" s="38">
        <v>0</v>
      </c>
      <c r="E72" s="38">
        <v>0</v>
      </c>
      <c r="F72" s="48"/>
    </row>
    <row r="73" spans="1:6" ht="30" customHeight="1">
      <c r="A73" s="9" t="s">
        <v>59</v>
      </c>
      <c r="B73" s="10" t="s">
        <v>71</v>
      </c>
      <c r="C73" s="34">
        <v>4667.8999999999996</v>
      </c>
      <c r="D73" s="34">
        <v>4663.2</v>
      </c>
      <c r="E73" s="34">
        <v>4663.2</v>
      </c>
      <c r="F73" s="48"/>
    </row>
    <row r="74" spans="1:6" ht="31.5">
      <c r="A74" s="26" t="s">
        <v>128</v>
      </c>
      <c r="B74" s="25" t="s">
        <v>129</v>
      </c>
      <c r="C74" s="18">
        <f>C75+C76</f>
        <v>200</v>
      </c>
      <c r="D74" s="18">
        <f t="shared" ref="D74:E74" si="7">D75+D76</f>
        <v>0</v>
      </c>
      <c r="E74" s="18">
        <f t="shared" si="7"/>
        <v>0</v>
      </c>
      <c r="F74" s="48"/>
    </row>
    <row r="75" spans="1:6" ht="33" customHeight="1">
      <c r="A75" s="9" t="s">
        <v>136</v>
      </c>
      <c r="B75" s="10" t="s">
        <v>137</v>
      </c>
      <c r="C75" s="32">
        <v>0</v>
      </c>
      <c r="D75" s="34">
        <v>0</v>
      </c>
      <c r="E75" s="34">
        <v>0</v>
      </c>
      <c r="F75" s="48"/>
    </row>
    <row r="76" spans="1:6" ht="30">
      <c r="A76" s="9" t="s">
        <v>134</v>
      </c>
      <c r="B76" s="10" t="s">
        <v>135</v>
      </c>
      <c r="C76" s="34">
        <v>200</v>
      </c>
      <c r="D76" s="34">
        <v>0</v>
      </c>
      <c r="E76" s="34">
        <v>0</v>
      </c>
      <c r="F76" s="48"/>
    </row>
    <row r="77" spans="1:6" ht="32.25" customHeight="1">
      <c r="A77" s="24" t="s">
        <v>151</v>
      </c>
      <c r="B77" s="19" t="s">
        <v>152</v>
      </c>
      <c r="C77" s="47">
        <f>C78</f>
        <v>0</v>
      </c>
      <c r="D77" s="18">
        <v>0</v>
      </c>
      <c r="E77" s="18">
        <v>0</v>
      </c>
      <c r="F77" s="48"/>
    </row>
    <row r="78" spans="1:6" ht="41.25" customHeight="1">
      <c r="A78" s="54" t="s">
        <v>153</v>
      </c>
      <c r="B78" s="10" t="s">
        <v>148</v>
      </c>
      <c r="C78" s="32">
        <v>0</v>
      </c>
      <c r="D78" s="34">
        <v>0</v>
      </c>
      <c r="E78" s="34">
        <v>0</v>
      </c>
      <c r="F78" s="48"/>
    </row>
    <row r="79" spans="1:6" s="20" customFormat="1" ht="31.5">
      <c r="A79" s="24" t="s">
        <v>111</v>
      </c>
      <c r="B79" s="19" t="s">
        <v>112</v>
      </c>
      <c r="C79" s="18">
        <f>C80</f>
        <v>0</v>
      </c>
      <c r="D79" s="18">
        <f t="shared" ref="D79:E79" si="8">D80</f>
        <v>0</v>
      </c>
      <c r="E79" s="18">
        <f t="shared" si="8"/>
        <v>0</v>
      </c>
      <c r="F79" s="53"/>
    </row>
    <row r="80" spans="1:6" ht="45">
      <c r="A80" s="9" t="s">
        <v>113</v>
      </c>
      <c r="B80" s="11" t="s">
        <v>114</v>
      </c>
      <c r="C80" s="38">
        <v>0</v>
      </c>
      <c r="D80" s="34">
        <v>0</v>
      </c>
      <c r="E80" s="34">
        <v>0</v>
      </c>
      <c r="F80" s="48"/>
    </row>
    <row r="81" spans="1:6" ht="16.5">
      <c r="A81" s="26" t="s">
        <v>140</v>
      </c>
      <c r="B81" s="40" t="s">
        <v>141</v>
      </c>
      <c r="C81" s="18">
        <f>C82</f>
        <v>0</v>
      </c>
      <c r="D81" s="18">
        <f t="shared" ref="D81:E81" si="9">D82</f>
        <v>0</v>
      </c>
      <c r="E81" s="18">
        <f t="shared" si="9"/>
        <v>0</v>
      </c>
      <c r="F81" s="48"/>
    </row>
    <row r="82" spans="1:6" ht="45">
      <c r="A82" s="41" t="s">
        <v>142</v>
      </c>
      <c r="B82" s="11" t="s">
        <v>143</v>
      </c>
      <c r="C82" s="38">
        <v>0</v>
      </c>
      <c r="D82" s="34">
        <v>0</v>
      </c>
      <c r="E82" s="34">
        <v>0</v>
      </c>
      <c r="F82" s="48"/>
    </row>
    <row r="83" spans="1:6" s="13" customFormat="1" ht="27.75" customHeight="1">
      <c r="A83" s="60" t="s">
        <v>116</v>
      </c>
      <c r="B83" s="61"/>
      <c r="C83" s="57">
        <f>C6+C46</f>
        <v>1695813.9000000001</v>
      </c>
      <c r="D83" s="57">
        <f>D6+D46</f>
        <v>1400242.8</v>
      </c>
      <c r="E83" s="18">
        <f>E6+E46</f>
        <v>1453256.9</v>
      </c>
      <c r="F83" s="52"/>
    </row>
    <row r="84" spans="1:6" ht="15.75">
      <c r="D84" s="2"/>
      <c r="E84" s="2"/>
    </row>
    <row r="85" spans="1:6">
      <c r="D85" s="3"/>
      <c r="E85" s="3"/>
    </row>
    <row r="88" spans="1:6">
      <c r="D88" s="3"/>
      <c r="E88" s="3"/>
    </row>
    <row r="89" spans="1:6">
      <c r="D89" s="3"/>
      <c r="E89" s="3"/>
    </row>
    <row r="93" spans="1:6">
      <c r="C93" s="3"/>
    </row>
  </sheetData>
  <mergeCells count="3">
    <mergeCell ref="A2:E2"/>
    <mergeCell ref="A83:B83"/>
    <mergeCell ref="C1:E1"/>
  </mergeCells>
  <hyperlinks>
    <hyperlink ref="B17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</hyperlinks>
  <pageMargins left="1.1811023622047245" right="0.39370078740157483" top="0.78740157480314965" bottom="0.78740157480314965" header="0" footer="0"/>
  <pageSetup paperSize="9" scale="70" fitToHeight="1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25-27</vt:lpstr>
      <vt:lpstr>'доходы 25-27'!Заголовки_для_печати</vt:lpstr>
      <vt:lpstr>'доходы 25-27'!Область_печати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2024-11-18T07:48:15Z</cp:lastPrinted>
  <dcterms:created xsi:type="dcterms:W3CDTF">2018-08-09T07:23:17Z</dcterms:created>
  <dcterms:modified xsi:type="dcterms:W3CDTF">2024-12-04T08:45:33Z</dcterms:modified>
</cp:coreProperties>
</file>