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2 от 05.05.2023 внеочередное\РЕШЕНИЯ\О внесении изменений в решение от 15.12.2022 № 149\"/>
    </mc:Choice>
  </mc:AlternateContent>
  <bookViews>
    <workbookView xWindow="0" yWindow="180" windowWidth="16380" windowHeight="8010" tabRatio="500"/>
  </bookViews>
  <sheets>
    <sheet name="доходы 23-25" sheetId="2" r:id="rId1"/>
  </sheets>
  <definedNames>
    <definedName name="_xlnm.Print_Titles" localSheetId="0">'доходы 23-25'!$7:$9</definedName>
  </definedNames>
  <calcPr calcId="162913"/>
</workbook>
</file>

<file path=xl/calcChain.xml><?xml version="1.0" encoding="utf-8"?>
<calcChain xmlns="http://schemas.openxmlformats.org/spreadsheetml/2006/main">
  <c r="C70" i="2" l="1"/>
  <c r="C85" i="2" l="1"/>
  <c r="C72" i="2" l="1"/>
  <c r="C57" i="2" l="1"/>
  <c r="C56" i="2" l="1"/>
  <c r="D84" i="2" l="1"/>
  <c r="C84" i="2"/>
  <c r="E72" i="2" l="1"/>
  <c r="D72" i="2"/>
  <c r="E62" i="2" l="1"/>
  <c r="E53" i="2" s="1"/>
  <c r="D62" i="2"/>
  <c r="D53" i="2" s="1"/>
  <c r="C62" i="2"/>
  <c r="C53" i="2" s="1"/>
  <c r="D73" i="2" l="1"/>
  <c r="E73" i="2"/>
  <c r="C73" i="2"/>
  <c r="D49" i="2" l="1"/>
  <c r="E49" i="2"/>
  <c r="C49" i="2"/>
  <c r="D40" i="2"/>
  <c r="E40" i="2"/>
  <c r="C40" i="2"/>
  <c r="C26" i="2"/>
  <c r="D29" i="2"/>
  <c r="E29" i="2"/>
  <c r="C29" i="2"/>
  <c r="D26" i="2"/>
  <c r="E26" i="2"/>
  <c r="D18" i="2"/>
  <c r="E18" i="2"/>
  <c r="D22" i="2"/>
  <c r="E22" i="2"/>
  <c r="C22" i="2"/>
  <c r="D81" i="2"/>
  <c r="E81" i="2"/>
  <c r="C81" i="2"/>
  <c r="D13" i="2"/>
  <c r="E13" i="2"/>
  <c r="D11" i="2"/>
  <c r="E11" i="2"/>
  <c r="E42" i="2"/>
  <c r="D42" i="2"/>
  <c r="E38" i="2"/>
  <c r="D38" i="2"/>
  <c r="C18" i="2"/>
  <c r="C13" i="2"/>
  <c r="C42" i="2"/>
  <c r="C38" i="2"/>
  <c r="C11" i="2"/>
  <c r="D48" i="2" l="1"/>
  <c r="D47" i="2" s="1"/>
  <c r="E48" i="2"/>
  <c r="E47" i="2" s="1"/>
  <c r="C48" i="2"/>
  <c r="C47" i="2" s="1"/>
  <c r="C10" i="2"/>
  <c r="E10" i="2"/>
  <c r="D10" i="2"/>
  <c r="E87" i="2" l="1"/>
  <c r="D87" i="2"/>
  <c r="C87" i="2"/>
</calcChain>
</file>

<file path=xl/sharedStrings.xml><?xml version="1.0" encoding="utf-8"?>
<sst xmlns="http://schemas.openxmlformats.org/spreadsheetml/2006/main" count="163" uniqueCount="161">
  <si>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</si>
  <si>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</si>
  <si>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</si>
  <si>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</si>
  <si>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</si>
  <si>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</si>
  <si>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</si>
  <si>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</si>
  <si>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</si>
  <si>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</si>
  <si>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</si>
  <si>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</si>
  <si>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</si>
  <si>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</si>
  <si>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</si>
  <si>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</si>
  <si>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</si>
  <si>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</si>
  <si>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</si>
  <si>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</si>
  <si>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</si>
  <si>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</si>
  <si>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</si>
  <si>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</si>
  <si>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</si>
  <si>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</si>
  <si>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</si>
  <si>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</si>
  <si>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</si>
  <si>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</si>
  <si>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</si>
  <si>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</si>
  <si>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</si>
  <si>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</si>
  <si>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</si>
  <si>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</si>
  <si>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</si>
  <si>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</si>
  <si>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</si>
  <si>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</si>
  <si>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</si>
  <si>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</si>
  <si>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</si>
  <si>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</si>
  <si>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</si>
  <si>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</si>
  <si>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</si>
  <si>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</si>
  <si>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</si>
  <si>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</si>
  <si>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2024 год</t>
  </si>
  <si>
    <t>2025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</si>
  <si>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</si>
  <si>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</si>
  <si>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</si>
  <si>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</si>
  <si>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</si>
  <si>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</si>
  <si>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</si>
  <si>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</si>
  <si>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</si>
  <si>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2 02 25467 14 0000 150</t>
  </si>
  <si>
    <t>2 02 25511 14 0000 150</t>
  </si>
  <si>
    <t>2 02 25513 14 0000 150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</si>
  <si>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</si>
  <si>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</si>
  <si>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</si>
  <si>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</si>
  <si>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</si>
  <si>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</si>
  <si>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</si>
  <si>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</si>
  <si>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</si>
  <si>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</si>
  <si>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</si>
  <si>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</si>
  <si>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</si>
  <si>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</si>
  <si>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</si>
  <si>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</si>
  <si>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</si>
  <si>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</si>
  <si>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</si>
  <si>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</si>
  <si>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</si>
  <si>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</si>
  <si>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</si>
  <si>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</si>
  <si>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</si>
  <si>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</si>
  <si>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</si>
  <si>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</si>
  <si>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</si>
  <si>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</si>
  <si>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</si>
  <si>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</si>
  <si>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</si>
  <si>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</si>
  <si>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</si>
  <si>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</si>
  <si>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</si>
  <si>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</si>
  <si>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</si>
  <si>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</si>
  <si>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</si>
  <si>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</si>
  <si>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</si>
  <si>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</si>
  <si>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</si>
  <si>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</si>
  <si>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</si>
  <si>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</si>
  <si>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</si>
  <si>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</si>
  <si>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</si>
  <si>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</si>
  <si>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</si>
  <si>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</si>
  <si>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</si>
  <si>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округов на проведение комплексных кадастровых работ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</si>
  <si>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</si>
  <si>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</si>
  <si>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</si>
  <si>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</si>
  <si>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</si>
  <si>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</si>
  <si>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</si>
  <si>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</si>
  <si>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</si>
  <si>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</si>
  <si>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</si>
  <si>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</si>
  <si>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</si>
  <si>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</si>
  <si>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</si>
  <si>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</si>
  <si>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</si>
  <si>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</si>
  <si>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</si>
  <si>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</si>
  <si>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</si>
  <si>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</si>
  <si>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</si>
  <si>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</si>
  <si>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</si>
  <si>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</si>
  <si>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</si>
  <si>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</si>
  <si>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</si>
  <si>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</si>
  <si>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</si>
  <si>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 xml:space="preserve">Приложение № 2 
Утверждено решением Земского Собрания Грязовецкого муниципального округа от 15.12.2022 № 149
 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</si>
  <si>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</si>
  <si>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</si>
  <si>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</si>
  <si>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</si>
  <si>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2 07 00000 00 0000 150</t>
  </si>
  <si>
    <t>ПРОЧИЕ БЕЗВОЗМЕЗДНЫЕ ПОСТУПЛЕНИЯ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</si>
  <si>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</si>
  <si>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</si>
  <si>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Приложение № 2 
Утверждено решением Земского Собрания Грязовецкого муниципального округа от 05.05.2023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</si>
</sst>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3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rgb="FFFF0000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1" fillId="0" borderId="0" xfId="1" applyFont="1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/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13" fillId="0" borderId="4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7" xfId="2" applyNumberFormat="1" applyFont="1" applyBorder="1" applyAlignment="1">
      <alignment horizontal="center" vertical="center" wrapText="1"/>
    </xf>
    <xf numFmtId="165" fontId="15" fillId="0" borderId="9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165" fontId="15" fillId="0" borderId="10" xfId="2" applyNumberFormat="1" applyFont="1" applyBorder="1" applyAlignment="1">
      <alignment horizontal="center" vertical="center" wrapText="1"/>
    </xf>
    <xf numFmtId="165" fontId="15" fillId="0" borderId="11" xfId="2" applyNumberFormat="1" applyFont="1" applyBorder="1" applyAlignment="1">
      <alignment horizontal="center" vertical="center" wrapText="1"/>
    </xf>
    <xf numFmtId="165" fontId="15" fillId="0" borderId="5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5" fillId="0" borderId="3" xfId="2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165" fontId="16" fillId="3" borderId="5" xfId="2" applyNumberFormat="1" applyFont="1" applyFill="1" applyBorder="1" applyAlignment="1">
      <alignment horizontal="center" vertical="center" wrapText="1"/>
    </xf>
    <xf numFmtId="165" fontId="16" fillId="3" borderId="1" xfId="2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5" fontId="18" fillId="0" borderId="5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 wrapText="1"/>
    </xf>
    <xf numFmtId="165" fontId="21" fillId="0" borderId="1" xfId="2" applyNumberFormat="1" applyFont="1" applyBorder="1" applyAlignment="1">
      <alignment horizontal="center" vertical="center" wrapText="1"/>
    </xf>
    <xf numFmtId="165" fontId="22" fillId="0" borderId="1" xfId="2" applyNumberFormat="1" applyFont="1" applyBorder="1" applyAlignment="1">
      <alignment horizontal="center" vertical="center" wrapText="1"/>
    </xf>
    <xf numFmtId="165" fontId="15" fillId="3" borderId="4" xfId="2" applyNumberFormat="1" applyFont="1" applyFill="1" applyBorder="1" applyAlignment="1">
      <alignment horizontal="center" vertical="center" wrapText="1"/>
    </xf>
    <xf numFmtId="165" fontId="21" fillId="3" borderId="1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5" fontId="3" fillId="3" borderId="5" xfId="2" applyNumberFormat="1" applyFont="1" applyFill="1" applyBorder="1" applyAlignment="1">
      <alignment horizontal="center" vertical="center" wrapText="1"/>
    </xf>
    <xf numFmtId="165" fontId="3" fillId="0" borderId="5" xfId="2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0" fontId="6" fillId="0" borderId="0" xfId="1" applyFont="1" applyAlignment="1">
      <alignment horizontal="justify" vertical="top" wrapText="1"/>
    </xf>
    <xf numFmtId="14" fontId="11" fillId="0" borderId="2" xfId="0" applyNumberFormat="1" applyFont="1" applyBorder="1" applyAlignment="1">
      <alignment horizontal="center" vertical="center" wrapText="1"/>
    </xf>
    <xf numFmtId="14" fontId="11" fillId="0" borderId="8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9"/>
  <sheetViews>
    <sheetView tabSelected="1" workbookViewId="0">
      <selection activeCell="D4" sqref="D4"/>
    </sheetView>
  </sheetViews>
  <sheetFormatPr defaultRowHeight="15"/>
  <cols>
    <col min="1" max="1" width="26.5703125" customWidth="1"/>
    <col min="2" max="2" width="70.28515625" customWidth="1"/>
    <col min="3" max="5" width="13.85546875" customWidth="1"/>
  </cols>
  <sheetData>
    <row r="1" spans="1:5" ht="64.5" customHeight="1">
      <c r="C1" s="73" t="s">
        <v>160</v>
      </c>
      <c r="D1" s="73"/>
      <c r="E1" s="73"/>
    </row>
    <row r="2" spans="1:5" ht="18" customHeight="1">
      <c r="C2" s="72"/>
      <c r="D2" s="72"/>
      <c r="E2" s="72"/>
    </row>
    <row r="3" spans="1:5" ht="66.75" customHeight="1">
      <c r="A3" s="1"/>
      <c r="C3" s="73" t="s">
        <v>151</v>
      </c>
      <c r="D3" s="73"/>
      <c r="E3" s="73"/>
    </row>
    <row r="4" spans="1:5" ht="21" customHeight="1">
      <c r="A4" s="2"/>
      <c r="B4" s="5"/>
      <c r="C4" s="5"/>
      <c r="D4" s="5"/>
      <c r="E4" s="5"/>
    </row>
    <row r="5" spans="1:5" ht="50.25" customHeight="1">
      <c r="A5" s="76" t="s">
        <v>52</v>
      </c>
      <c r="B5" s="76"/>
      <c r="C5" s="76"/>
      <c r="D5" s="76"/>
      <c r="E5" s="76"/>
    </row>
    <row r="6" spans="1:5" ht="18.75">
      <c r="A6" s="6"/>
      <c r="B6" s="6"/>
      <c r="C6" s="6"/>
      <c r="D6" s="7"/>
      <c r="E6" s="8" t="s">
        <v>44</v>
      </c>
    </row>
    <row r="7" spans="1:5" ht="15" customHeight="1">
      <c r="A7" s="77" t="s">
        <v>0</v>
      </c>
      <c r="B7" s="77" t="s">
        <v>1</v>
      </c>
      <c r="C7" s="75" t="s">
        <v>49</v>
      </c>
      <c r="D7" s="74" t="s">
        <v>50</v>
      </c>
      <c r="E7" s="74" t="s">
        <v>51</v>
      </c>
    </row>
    <row r="8" spans="1:5" ht="30.75" customHeight="1">
      <c r="A8" s="77"/>
      <c r="B8" s="77"/>
      <c r="C8" s="78"/>
      <c r="D8" s="75"/>
      <c r="E8" s="75"/>
    </row>
    <row r="9" spans="1:5">
      <c r="A9" s="9">
        <v>1</v>
      </c>
      <c r="B9" s="9">
        <v>2</v>
      </c>
      <c r="C9" s="10">
        <v>3</v>
      </c>
      <c r="D9" s="10">
        <v>4</v>
      </c>
      <c r="E9" s="9">
        <v>5</v>
      </c>
    </row>
    <row r="10" spans="1:5" ht="16.5">
      <c r="A10" s="11" t="s">
        <v>2</v>
      </c>
      <c r="B10" s="12" t="s">
        <v>3</v>
      </c>
      <c r="C10" s="13">
        <f>C11+C13+C18+C22+C26+C29+C38+C40+C42+C46</f>
        <v>489877</v>
      </c>
      <c r="D10" s="13">
        <f>D11+D13+D18+D22+D26+D29+D38+D40+D42+D46</f>
        <v>524061</v>
      </c>
      <c r="E10" s="14">
        <f>E11+E13+E18+E22+E26+E29+E38+E40+E42+E46</f>
        <v>529557</v>
      </c>
    </row>
    <row r="11" spans="1:5" ht="16.5">
      <c r="A11" s="15" t="s">
        <v>4</v>
      </c>
      <c r="B11" s="16" t="s">
        <v>5</v>
      </c>
      <c r="C11" s="17">
        <f>C12</f>
        <v>362718</v>
      </c>
      <c r="D11" s="17">
        <f>D12</f>
        <v>391727</v>
      </c>
      <c r="E11" s="18">
        <f>E12</f>
        <v>387896</v>
      </c>
    </row>
    <row r="12" spans="1:5" ht="16.5">
      <c r="A12" s="15" t="s">
        <v>6</v>
      </c>
      <c r="B12" s="16" t="s">
        <v>7</v>
      </c>
      <c r="C12" s="17">
        <v>362718</v>
      </c>
      <c r="D12" s="17">
        <v>391727</v>
      </c>
      <c r="E12" s="18">
        <v>387896</v>
      </c>
    </row>
    <row r="13" spans="1:5" ht="31.5">
      <c r="A13" s="15" t="s">
        <v>8</v>
      </c>
      <c r="B13" s="16" t="s">
        <v>9</v>
      </c>
      <c r="C13" s="19">
        <f>C14+C15+C16+C17</f>
        <v>29499</v>
      </c>
      <c r="D13" s="19">
        <f>D14+D15+D16+D17</f>
        <v>31368</v>
      </c>
      <c r="E13" s="20">
        <f>E14+E15+E16+E17</f>
        <v>33199</v>
      </c>
    </row>
    <row r="14" spans="1:5" ht="95.25" customHeight="1">
      <c r="A14" s="15" t="s">
        <v>40</v>
      </c>
      <c r="B14" s="21" t="s">
        <v>48</v>
      </c>
      <c r="C14" s="22">
        <v>13510</v>
      </c>
      <c r="D14" s="22">
        <v>14367</v>
      </c>
      <c r="E14" s="23">
        <v>15205</v>
      </c>
    </row>
    <row r="15" spans="1:5" ht="118.5" customHeight="1">
      <c r="A15" s="15" t="s">
        <v>41</v>
      </c>
      <c r="B15" s="21" t="s">
        <v>47</v>
      </c>
      <c r="C15" s="22">
        <v>89</v>
      </c>
      <c r="D15" s="22">
        <v>94</v>
      </c>
      <c r="E15" s="23">
        <v>100</v>
      </c>
    </row>
    <row r="16" spans="1:5" ht="98.25" customHeight="1">
      <c r="A16" s="15" t="s">
        <v>42</v>
      </c>
      <c r="B16" s="21" t="s">
        <v>46</v>
      </c>
      <c r="C16" s="22">
        <v>17906</v>
      </c>
      <c r="D16" s="22">
        <v>19040</v>
      </c>
      <c r="E16" s="23">
        <v>20152</v>
      </c>
    </row>
    <row r="17" spans="1:5" ht="99" customHeight="1">
      <c r="A17" s="15" t="s">
        <v>43</v>
      </c>
      <c r="B17" s="21" t="s">
        <v>45</v>
      </c>
      <c r="C17" s="22">
        <v>-2006</v>
      </c>
      <c r="D17" s="22">
        <v>-2133</v>
      </c>
      <c r="E17" s="23">
        <v>-2258</v>
      </c>
    </row>
    <row r="18" spans="1:5" ht="16.5">
      <c r="A18" s="15" t="s">
        <v>10</v>
      </c>
      <c r="B18" s="24" t="s">
        <v>11</v>
      </c>
      <c r="C18" s="25">
        <f>C19+C20+C21</f>
        <v>47503</v>
      </c>
      <c r="D18" s="25">
        <f>D19+D20+D21</f>
        <v>50244</v>
      </c>
      <c r="E18" s="26">
        <f>E19+E20+E21</f>
        <v>57112</v>
      </c>
    </row>
    <row r="19" spans="1:5" ht="31.5">
      <c r="A19" s="15" t="s">
        <v>12</v>
      </c>
      <c r="B19" s="21" t="s">
        <v>13</v>
      </c>
      <c r="C19" s="27">
        <v>45677</v>
      </c>
      <c r="D19" s="27">
        <v>48368</v>
      </c>
      <c r="E19" s="18">
        <v>55186</v>
      </c>
    </row>
    <row r="20" spans="1:5" ht="16.5">
      <c r="A20" s="15" t="s">
        <v>139</v>
      </c>
      <c r="B20" s="21" t="s">
        <v>92</v>
      </c>
      <c r="C20" s="27">
        <v>6</v>
      </c>
      <c r="D20" s="27">
        <v>6</v>
      </c>
      <c r="E20" s="18">
        <v>6</v>
      </c>
    </row>
    <row r="21" spans="1:5" ht="38.25" customHeight="1">
      <c r="A21" s="15" t="s">
        <v>135</v>
      </c>
      <c r="B21" s="21" t="s">
        <v>73</v>
      </c>
      <c r="C21" s="27">
        <v>1820</v>
      </c>
      <c r="D21" s="27">
        <v>1870</v>
      </c>
      <c r="E21" s="18">
        <v>1920</v>
      </c>
    </row>
    <row r="22" spans="1:5" ht="21" customHeight="1">
      <c r="A22" s="15" t="s">
        <v>90</v>
      </c>
      <c r="B22" s="28" t="s">
        <v>91</v>
      </c>
      <c r="C22" s="27">
        <f>C23+C24+C25</f>
        <v>26452</v>
      </c>
      <c r="D22" s="27">
        <f>D23+D24+D25</f>
        <v>26725</v>
      </c>
      <c r="E22" s="18">
        <f>E23+E24+E25</f>
        <v>27004</v>
      </c>
    </row>
    <row r="23" spans="1:5" ht="24.75" customHeight="1">
      <c r="A23" s="29" t="s">
        <v>138</v>
      </c>
      <c r="B23" s="21" t="s">
        <v>93</v>
      </c>
      <c r="C23" s="27">
        <v>13014</v>
      </c>
      <c r="D23" s="27">
        <v>13287</v>
      </c>
      <c r="E23" s="18">
        <v>13566</v>
      </c>
    </row>
    <row r="24" spans="1:5" ht="18.75" customHeight="1">
      <c r="A24" s="29" t="s">
        <v>136</v>
      </c>
      <c r="B24" s="21" t="s">
        <v>94</v>
      </c>
      <c r="C24" s="27">
        <v>6289</v>
      </c>
      <c r="D24" s="27">
        <v>6289</v>
      </c>
      <c r="E24" s="18">
        <v>6289</v>
      </c>
    </row>
    <row r="25" spans="1:5" ht="17.25" customHeight="1">
      <c r="A25" s="29" t="s">
        <v>137</v>
      </c>
      <c r="B25" s="21" t="s">
        <v>95</v>
      </c>
      <c r="C25" s="27">
        <v>7149</v>
      </c>
      <c r="D25" s="27">
        <v>7149</v>
      </c>
      <c r="E25" s="18">
        <v>7149</v>
      </c>
    </row>
    <row r="26" spans="1:5" ht="19.5" customHeight="1">
      <c r="A26" s="29" t="s">
        <v>14</v>
      </c>
      <c r="B26" s="30" t="s">
        <v>15</v>
      </c>
      <c r="C26" s="27">
        <f>C27+C28</f>
        <v>4536</v>
      </c>
      <c r="D26" s="27">
        <f>D27+D28</f>
        <v>4536</v>
      </c>
      <c r="E26" s="18">
        <f>E27+E28</f>
        <v>4536</v>
      </c>
    </row>
    <row r="27" spans="1:5" ht="31.5">
      <c r="A27" s="29" t="s">
        <v>16</v>
      </c>
      <c r="B27" s="30" t="s">
        <v>17</v>
      </c>
      <c r="C27" s="18">
        <v>4461</v>
      </c>
      <c r="D27" s="18">
        <v>4461</v>
      </c>
      <c r="E27" s="18">
        <v>4461</v>
      </c>
    </row>
    <row r="28" spans="1:5" ht="63">
      <c r="A28" s="29" t="s">
        <v>96</v>
      </c>
      <c r="B28" s="30" t="s">
        <v>97</v>
      </c>
      <c r="C28" s="18">
        <v>75</v>
      </c>
      <c r="D28" s="18">
        <v>75</v>
      </c>
      <c r="E28" s="18">
        <v>75</v>
      </c>
    </row>
    <row r="29" spans="1:5" ht="36.75" customHeight="1">
      <c r="A29" s="29" t="s">
        <v>18</v>
      </c>
      <c r="B29" s="30" t="s">
        <v>19</v>
      </c>
      <c r="C29" s="27">
        <f>C30+C31+C32+C33+C34+C36+C37+C35</f>
        <v>13911</v>
      </c>
      <c r="D29" s="27">
        <f>D30+D31+D32+D33+D34+D36+D37+D35</f>
        <v>13911</v>
      </c>
      <c r="E29" s="18">
        <f>E30+E31+E32+E33+E34+E36+E37+E35</f>
        <v>13911</v>
      </c>
    </row>
    <row r="30" spans="1:5" ht="47.25">
      <c r="A30" s="29" t="s">
        <v>98</v>
      </c>
      <c r="B30" s="30" t="s">
        <v>53</v>
      </c>
      <c r="C30" s="27">
        <v>49</v>
      </c>
      <c r="D30" s="27">
        <v>49</v>
      </c>
      <c r="E30" s="18">
        <v>49</v>
      </c>
    </row>
    <row r="31" spans="1:5" ht="78.75">
      <c r="A31" s="29" t="s">
        <v>99</v>
      </c>
      <c r="B31" s="30" t="s">
        <v>100</v>
      </c>
      <c r="C31" s="27">
        <v>5414</v>
      </c>
      <c r="D31" s="27">
        <v>5414</v>
      </c>
      <c r="E31" s="18">
        <v>5414</v>
      </c>
    </row>
    <row r="32" spans="1:5" ht="78.75">
      <c r="A32" s="29" t="s">
        <v>101</v>
      </c>
      <c r="B32" s="31" t="s">
        <v>74</v>
      </c>
      <c r="C32" s="27">
        <v>452</v>
      </c>
      <c r="D32" s="27">
        <v>452</v>
      </c>
      <c r="E32" s="18">
        <v>452</v>
      </c>
    </row>
    <row r="33" spans="1:5" ht="63">
      <c r="A33" s="29" t="s">
        <v>102</v>
      </c>
      <c r="B33" s="31" t="s">
        <v>75</v>
      </c>
      <c r="C33" s="27">
        <v>628</v>
      </c>
      <c r="D33" s="27">
        <v>628</v>
      </c>
      <c r="E33" s="18">
        <v>628</v>
      </c>
    </row>
    <row r="34" spans="1:5" ht="31.5">
      <c r="A34" s="29" t="s">
        <v>103</v>
      </c>
      <c r="B34" s="30" t="s">
        <v>76</v>
      </c>
      <c r="C34" s="27">
        <v>597</v>
      </c>
      <c r="D34" s="27">
        <v>597</v>
      </c>
      <c r="E34" s="18">
        <v>597</v>
      </c>
    </row>
    <row r="35" spans="1:5" ht="114" customHeight="1">
      <c r="A35" s="29" t="s">
        <v>105</v>
      </c>
      <c r="B35" s="30" t="s">
        <v>104</v>
      </c>
      <c r="C35" s="27">
        <v>2</v>
      </c>
      <c r="D35" s="27">
        <v>2</v>
      </c>
      <c r="E35" s="18">
        <v>2</v>
      </c>
    </row>
    <row r="36" spans="1:5" ht="99" customHeight="1">
      <c r="A36" s="29" t="s">
        <v>107</v>
      </c>
      <c r="B36" s="30" t="s">
        <v>106</v>
      </c>
      <c r="C36" s="27">
        <v>7</v>
      </c>
      <c r="D36" s="27">
        <v>7</v>
      </c>
      <c r="E36" s="18">
        <v>7</v>
      </c>
    </row>
    <row r="37" spans="1:5" ht="78.75">
      <c r="A37" s="29" t="s">
        <v>108</v>
      </c>
      <c r="B37" s="30" t="s">
        <v>77</v>
      </c>
      <c r="C37" s="27">
        <v>6762</v>
      </c>
      <c r="D37" s="27">
        <v>6762</v>
      </c>
      <c r="E37" s="18">
        <v>6762</v>
      </c>
    </row>
    <row r="38" spans="1:5" ht="16.5">
      <c r="A38" s="29" t="s">
        <v>20</v>
      </c>
      <c r="B38" s="30" t="s">
        <v>21</v>
      </c>
      <c r="C38" s="27">
        <f>C39</f>
        <v>1540</v>
      </c>
      <c r="D38" s="27">
        <f>D39</f>
        <v>1832</v>
      </c>
      <c r="E38" s="18">
        <f>E39</f>
        <v>2181</v>
      </c>
    </row>
    <row r="39" spans="1:5" ht="16.5">
      <c r="A39" s="29" t="s">
        <v>22</v>
      </c>
      <c r="B39" s="30" t="s">
        <v>23</v>
      </c>
      <c r="C39" s="27">
        <v>1540</v>
      </c>
      <c r="D39" s="27">
        <v>1832</v>
      </c>
      <c r="E39" s="18">
        <v>2181</v>
      </c>
    </row>
    <row r="40" spans="1:5" ht="31.5">
      <c r="A40" s="29" t="s">
        <v>124</v>
      </c>
      <c r="B40" s="30" t="s">
        <v>125</v>
      </c>
      <c r="C40" s="27">
        <f>C41</f>
        <v>121</v>
      </c>
      <c r="D40" s="27">
        <f>D41</f>
        <v>121</v>
      </c>
      <c r="E40" s="18">
        <f>E41</f>
        <v>121</v>
      </c>
    </row>
    <row r="41" spans="1:5" ht="31.5">
      <c r="A41" s="29" t="s">
        <v>126</v>
      </c>
      <c r="B41" s="30" t="s">
        <v>127</v>
      </c>
      <c r="C41" s="27">
        <v>121</v>
      </c>
      <c r="D41" s="27">
        <v>121</v>
      </c>
      <c r="E41" s="18">
        <v>121</v>
      </c>
    </row>
    <row r="42" spans="1:5" ht="31.5">
      <c r="A42" s="29" t="s">
        <v>24</v>
      </c>
      <c r="B42" s="30" t="s">
        <v>25</v>
      </c>
      <c r="C42" s="27">
        <f>C43+C44+C45</f>
        <v>1208</v>
      </c>
      <c r="D42" s="27">
        <f>D43+D44+D45</f>
        <v>1208</v>
      </c>
      <c r="E42" s="18">
        <f>E43+E44+E45</f>
        <v>1208</v>
      </c>
    </row>
    <row r="43" spans="1:5" ht="94.5">
      <c r="A43" s="32" t="s">
        <v>128</v>
      </c>
      <c r="B43" s="30" t="s">
        <v>78</v>
      </c>
      <c r="C43" s="27">
        <v>44</v>
      </c>
      <c r="D43" s="27">
        <v>44</v>
      </c>
      <c r="E43" s="18">
        <v>44</v>
      </c>
    </row>
    <row r="44" spans="1:5" ht="47.25">
      <c r="A44" s="15" t="s">
        <v>110</v>
      </c>
      <c r="B44" s="30" t="s">
        <v>109</v>
      </c>
      <c r="C44" s="18">
        <v>1064</v>
      </c>
      <c r="D44" s="18">
        <v>1064</v>
      </c>
      <c r="E44" s="18">
        <v>1064</v>
      </c>
    </row>
    <row r="45" spans="1:5" ht="78.75">
      <c r="A45" s="32" t="s">
        <v>112</v>
      </c>
      <c r="B45" s="30" t="s">
        <v>111</v>
      </c>
      <c r="C45" s="33">
        <v>100</v>
      </c>
      <c r="D45" s="33">
        <v>100</v>
      </c>
      <c r="E45" s="26">
        <v>100</v>
      </c>
    </row>
    <row r="46" spans="1:5" ht="16.5">
      <c r="A46" s="15" t="s">
        <v>26</v>
      </c>
      <c r="B46" s="16" t="s">
        <v>27</v>
      </c>
      <c r="C46" s="17">
        <v>2389</v>
      </c>
      <c r="D46" s="17">
        <v>2389</v>
      </c>
      <c r="E46" s="18">
        <v>2389</v>
      </c>
    </row>
    <row r="47" spans="1:5" ht="16.5">
      <c r="A47" s="11" t="s">
        <v>28</v>
      </c>
      <c r="B47" s="12" t="s">
        <v>29</v>
      </c>
      <c r="C47" s="13">
        <f>C48+C84+C86</f>
        <v>1301299.7</v>
      </c>
      <c r="D47" s="13">
        <f>D48+D84+D86</f>
        <v>782446.5</v>
      </c>
      <c r="E47" s="14">
        <f>E48+E84+E86</f>
        <v>723122.8</v>
      </c>
    </row>
    <row r="48" spans="1:5" ht="31.5">
      <c r="A48" s="34" t="s">
        <v>30</v>
      </c>
      <c r="B48" s="16" t="s">
        <v>31</v>
      </c>
      <c r="C48" s="17">
        <f>C49+C53+C73+C81</f>
        <v>1300467</v>
      </c>
      <c r="D48" s="17">
        <f>D49+D53+D73+D81</f>
        <v>782446.5</v>
      </c>
      <c r="E48" s="18">
        <f>E49+E53+E73+E81</f>
        <v>723122.8</v>
      </c>
    </row>
    <row r="49" spans="1:5" ht="16.5">
      <c r="A49" s="35" t="s">
        <v>36</v>
      </c>
      <c r="B49" s="12" t="s">
        <v>32</v>
      </c>
      <c r="C49" s="36">
        <f>C50+C51+C52</f>
        <v>175491.9</v>
      </c>
      <c r="D49" s="36">
        <f>D50+D51+D52</f>
        <v>168666.6</v>
      </c>
      <c r="E49" s="37">
        <f>E50+E51+E52</f>
        <v>182588.3</v>
      </c>
    </row>
    <row r="50" spans="1:5" ht="47.25">
      <c r="A50" s="15" t="s">
        <v>129</v>
      </c>
      <c r="B50" s="30" t="s">
        <v>130</v>
      </c>
      <c r="C50" s="38">
        <v>37566.400000000001</v>
      </c>
      <c r="D50" s="38">
        <v>34318.1</v>
      </c>
      <c r="E50" s="39">
        <v>0</v>
      </c>
    </row>
    <row r="51" spans="1:5" ht="31.5">
      <c r="A51" s="15" t="s">
        <v>54</v>
      </c>
      <c r="B51" s="30" t="s">
        <v>79</v>
      </c>
      <c r="C51" s="17">
        <v>13280.6</v>
      </c>
      <c r="D51" s="17">
        <v>1781.8</v>
      </c>
      <c r="E51" s="18">
        <v>41878.199999999997</v>
      </c>
    </row>
    <row r="52" spans="1:5" ht="47.25">
      <c r="A52" s="15" t="s">
        <v>55</v>
      </c>
      <c r="B52" s="30" t="s">
        <v>113</v>
      </c>
      <c r="C52" s="17">
        <v>124644.9</v>
      </c>
      <c r="D52" s="19">
        <v>132566.70000000001</v>
      </c>
      <c r="E52" s="20">
        <v>140710.1</v>
      </c>
    </row>
    <row r="53" spans="1:5" ht="30.75" customHeight="1">
      <c r="A53" s="11" t="s">
        <v>37</v>
      </c>
      <c r="B53" s="12" t="s">
        <v>33</v>
      </c>
      <c r="C53" s="14">
        <f>C54+C56+C57+C58+C59+C60+C61+C62+C63+C64+C65+C68+C69+C72+C71+C55+C70+C67</f>
        <v>672417.7</v>
      </c>
      <c r="D53" s="14">
        <f>D54+D56+D57+D58+D59+D60+D61+D62+D63+D64+D65+D68+D69+D72+D71+D55+D70+D67</f>
        <v>143281.9</v>
      </c>
      <c r="E53" s="14">
        <f>E54+E56+E57+E58+E59+E60+E61+E62+E63+E64+E65+E68+E69+E72+E71+E55+E70+E67</f>
        <v>46641.1</v>
      </c>
    </row>
    <row r="54" spans="1:5" ht="39" hidden="1" customHeight="1">
      <c r="A54" s="40" t="s">
        <v>56</v>
      </c>
      <c r="B54" s="41" t="s">
        <v>114</v>
      </c>
      <c r="C54" s="67">
        <v>0</v>
      </c>
      <c r="D54" s="42">
        <v>0</v>
      </c>
      <c r="E54" s="43">
        <v>0</v>
      </c>
    </row>
    <row r="55" spans="1:5" ht="39" customHeight="1">
      <c r="A55" s="34" t="s">
        <v>56</v>
      </c>
      <c r="B55" s="30" t="s">
        <v>149</v>
      </c>
      <c r="C55" s="17">
        <v>15966.2</v>
      </c>
      <c r="D55" s="27">
        <v>0</v>
      </c>
      <c r="E55" s="18">
        <v>0</v>
      </c>
    </row>
    <row r="56" spans="1:5" ht="110.25">
      <c r="A56" s="34" t="s">
        <v>57</v>
      </c>
      <c r="B56" s="30" t="s">
        <v>115</v>
      </c>
      <c r="C56" s="17">
        <f>53212.2+33746.9</f>
        <v>86959.1</v>
      </c>
      <c r="D56" s="27">
        <v>0</v>
      </c>
      <c r="E56" s="18">
        <v>0</v>
      </c>
    </row>
    <row r="57" spans="1:5" ht="80.25" customHeight="1">
      <c r="A57" s="44" t="s">
        <v>116</v>
      </c>
      <c r="B57" s="30" t="s">
        <v>80</v>
      </c>
      <c r="C57" s="17">
        <f>136567.8+32026</f>
        <v>168593.8</v>
      </c>
      <c r="D57" s="27">
        <v>0</v>
      </c>
      <c r="E57" s="18">
        <v>0</v>
      </c>
    </row>
    <row r="58" spans="1:5" ht="81" customHeight="1">
      <c r="A58" s="34" t="s">
        <v>140</v>
      </c>
      <c r="B58" s="45" t="s">
        <v>144</v>
      </c>
      <c r="C58" s="17">
        <v>4390.3</v>
      </c>
      <c r="D58" s="27">
        <v>2209.9</v>
      </c>
      <c r="E58" s="18">
        <v>0</v>
      </c>
    </row>
    <row r="59" spans="1:5" ht="54" customHeight="1">
      <c r="A59" s="34" t="s">
        <v>141</v>
      </c>
      <c r="B59" s="45" t="s">
        <v>145</v>
      </c>
      <c r="C59" s="17">
        <v>9590.6</v>
      </c>
      <c r="D59" s="27">
        <v>3478.1</v>
      </c>
      <c r="E59" s="18">
        <v>0</v>
      </c>
    </row>
    <row r="60" spans="1:5" ht="47.25">
      <c r="A60" s="34" t="s">
        <v>58</v>
      </c>
      <c r="B60" s="30" t="s">
        <v>81</v>
      </c>
      <c r="C60" s="17">
        <v>3667.7</v>
      </c>
      <c r="D60" s="27">
        <v>0</v>
      </c>
      <c r="E60" s="18">
        <v>0</v>
      </c>
    </row>
    <row r="61" spans="1:5" ht="39" customHeight="1">
      <c r="A61" s="34" t="s">
        <v>59</v>
      </c>
      <c r="B61" s="30" t="s">
        <v>82</v>
      </c>
      <c r="C61" s="17">
        <v>0</v>
      </c>
      <c r="D61" s="27">
        <v>33304.199999999997</v>
      </c>
      <c r="E61" s="18">
        <v>0</v>
      </c>
    </row>
    <row r="62" spans="1:5" ht="45" customHeight="1">
      <c r="A62" s="34" t="s">
        <v>60</v>
      </c>
      <c r="B62" s="30" t="s">
        <v>117</v>
      </c>
      <c r="C62" s="17">
        <f>19466.1</f>
        <v>19466.099999999999</v>
      </c>
      <c r="D62" s="27">
        <f>19466.1</f>
        <v>19466.099999999999</v>
      </c>
      <c r="E62" s="18">
        <f>19270.8</f>
        <v>19270.8</v>
      </c>
    </row>
    <row r="63" spans="1:5" ht="53.25" hidden="1" customHeight="1">
      <c r="A63" s="34" t="s">
        <v>61</v>
      </c>
      <c r="B63" s="30" t="s">
        <v>83</v>
      </c>
      <c r="C63" s="17">
        <v>0</v>
      </c>
      <c r="D63" s="27">
        <v>0</v>
      </c>
      <c r="E63" s="18">
        <v>0</v>
      </c>
    </row>
    <row r="64" spans="1:5" ht="31.5" hidden="1">
      <c r="A64" s="15" t="s">
        <v>62</v>
      </c>
      <c r="B64" s="30" t="s">
        <v>119</v>
      </c>
      <c r="C64" s="17">
        <v>0</v>
      </c>
      <c r="D64" s="18">
        <v>0</v>
      </c>
      <c r="E64" s="18">
        <v>0</v>
      </c>
    </row>
    <row r="65" spans="1:5" ht="31.5" hidden="1">
      <c r="A65" s="32" t="s">
        <v>63</v>
      </c>
      <c r="B65" s="30" t="s">
        <v>118</v>
      </c>
      <c r="C65" s="67">
        <v>0</v>
      </c>
      <c r="D65" s="46">
        <v>0</v>
      </c>
      <c r="E65" s="46">
        <v>0</v>
      </c>
    </row>
    <row r="66" spans="1:5" ht="31.5" hidden="1">
      <c r="A66" s="32" t="s">
        <v>120</v>
      </c>
      <c r="B66" s="30" t="s">
        <v>121</v>
      </c>
      <c r="C66" s="67">
        <v>0</v>
      </c>
      <c r="D66" s="46">
        <v>0</v>
      </c>
      <c r="E66" s="46">
        <v>0</v>
      </c>
    </row>
    <row r="67" spans="1:5" ht="31.5">
      <c r="A67" s="32" t="s">
        <v>158</v>
      </c>
      <c r="B67" s="69" t="s">
        <v>159</v>
      </c>
      <c r="C67" s="67">
        <v>0</v>
      </c>
      <c r="D67" s="46">
        <v>400.1</v>
      </c>
      <c r="E67" s="46">
        <v>390.2</v>
      </c>
    </row>
    <row r="68" spans="1:5" ht="31.5">
      <c r="A68" s="15" t="s">
        <v>64</v>
      </c>
      <c r="B68" s="16" t="s">
        <v>84</v>
      </c>
      <c r="C68" s="17">
        <v>8561.2999999999993</v>
      </c>
      <c r="D68" s="18">
        <v>8917.9</v>
      </c>
      <c r="E68" s="18">
        <v>0</v>
      </c>
    </row>
    <row r="69" spans="1:5" ht="16.5" hidden="1">
      <c r="A69" s="15" t="s">
        <v>65</v>
      </c>
      <c r="B69" s="47"/>
      <c r="C69" s="17"/>
      <c r="D69" s="18">
        <v>0</v>
      </c>
      <c r="E69" s="18">
        <v>0</v>
      </c>
    </row>
    <row r="70" spans="1:5" ht="30.75" customHeight="1">
      <c r="A70" s="15" t="s">
        <v>65</v>
      </c>
      <c r="B70" s="47" t="s">
        <v>148</v>
      </c>
      <c r="C70" s="19">
        <f>69670-3061.2</f>
        <v>66608.800000000003</v>
      </c>
      <c r="D70" s="20">
        <v>0</v>
      </c>
      <c r="E70" s="20">
        <v>0</v>
      </c>
    </row>
    <row r="71" spans="1:5" ht="53.25" customHeight="1">
      <c r="A71" s="15" t="s">
        <v>142</v>
      </c>
      <c r="B71" s="47" t="s">
        <v>146</v>
      </c>
      <c r="C71" s="19">
        <v>147160.6</v>
      </c>
      <c r="D71" s="20">
        <v>0</v>
      </c>
      <c r="E71" s="20">
        <v>0</v>
      </c>
    </row>
    <row r="72" spans="1:5" ht="16.5">
      <c r="A72" s="34" t="s">
        <v>66</v>
      </c>
      <c r="B72" s="16" t="s">
        <v>85</v>
      </c>
      <c r="C72" s="19">
        <f>94705.4+310.4-15966.2+60736.8+1666.8</f>
        <v>141453.19999999998</v>
      </c>
      <c r="D72" s="20">
        <f>75195.2+310.4</f>
        <v>75505.599999999991</v>
      </c>
      <c r="E72" s="20">
        <f>26669.8+310.4-0.1</f>
        <v>26980.100000000002</v>
      </c>
    </row>
    <row r="73" spans="1:5" ht="31.5">
      <c r="A73" s="48" t="s">
        <v>38</v>
      </c>
      <c r="B73" s="49" t="s">
        <v>34</v>
      </c>
      <c r="C73" s="14">
        <f>C74+C75+C76+C77+C78+C80+C79</f>
        <v>447453.2</v>
      </c>
      <c r="D73" s="14">
        <f t="shared" ref="D73:E73" si="0">D74+D75+D76+D77+D78+D80+D79</f>
        <v>470498</v>
      </c>
      <c r="E73" s="14">
        <f t="shared" si="0"/>
        <v>493893.4</v>
      </c>
    </row>
    <row r="74" spans="1:5" ht="31.5">
      <c r="A74" s="15" t="s">
        <v>67</v>
      </c>
      <c r="B74" s="50" t="s">
        <v>86</v>
      </c>
      <c r="C74" s="33">
        <v>423525.8</v>
      </c>
      <c r="D74" s="26">
        <v>446512.3</v>
      </c>
      <c r="E74" s="26">
        <v>469858</v>
      </c>
    </row>
    <row r="75" spans="1:5" ht="47.25">
      <c r="A75" s="15" t="s">
        <v>131</v>
      </c>
      <c r="B75" s="50" t="s">
        <v>133</v>
      </c>
      <c r="C75" s="33">
        <v>1330</v>
      </c>
      <c r="D75" s="26">
        <v>1389.2</v>
      </c>
      <c r="E75" s="26">
        <v>1439</v>
      </c>
    </row>
    <row r="76" spans="1:5" ht="62.25" customHeight="1">
      <c r="A76" s="15" t="s">
        <v>68</v>
      </c>
      <c r="B76" s="50" t="s">
        <v>87</v>
      </c>
      <c r="C76" s="17">
        <v>1.2</v>
      </c>
      <c r="D76" s="18">
        <v>1.3</v>
      </c>
      <c r="E76" s="18">
        <v>1.2</v>
      </c>
    </row>
    <row r="77" spans="1:5" ht="66.75" hidden="1" customHeight="1">
      <c r="A77" s="15" t="s">
        <v>69</v>
      </c>
      <c r="B77" s="51" t="s">
        <v>122</v>
      </c>
      <c r="C77" s="19">
        <v>0</v>
      </c>
      <c r="D77" s="18">
        <v>0</v>
      </c>
      <c r="E77" s="18">
        <v>0</v>
      </c>
    </row>
    <row r="78" spans="1:5" ht="66.75" customHeight="1">
      <c r="A78" s="29" t="s">
        <v>70</v>
      </c>
      <c r="B78" s="52" t="s">
        <v>88</v>
      </c>
      <c r="C78" s="18">
        <v>16260.7</v>
      </c>
      <c r="D78" s="18">
        <v>16260.7</v>
      </c>
      <c r="E78" s="18">
        <v>16260.7</v>
      </c>
    </row>
    <row r="79" spans="1:5" ht="66.75" customHeight="1">
      <c r="A79" s="29" t="s">
        <v>143</v>
      </c>
      <c r="B79" s="53" t="s">
        <v>147</v>
      </c>
      <c r="C79" s="18">
        <v>1956.3</v>
      </c>
      <c r="D79" s="18">
        <v>1956.3</v>
      </c>
      <c r="E79" s="18">
        <v>1956.3</v>
      </c>
    </row>
    <row r="80" spans="1:5" ht="31.5">
      <c r="A80" s="29" t="s">
        <v>71</v>
      </c>
      <c r="B80" s="54" t="s">
        <v>89</v>
      </c>
      <c r="C80" s="33">
        <v>4379.2</v>
      </c>
      <c r="D80" s="18">
        <v>4378.2</v>
      </c>
      <c r="E80" s="18">
        <v>4378.2</v>
      </c>
    </row>
    <row r="81" spans="1:5" ht="16.5">
      <c r="A81" s="55" t="s">
        <v>39</v>
      </c>
      <c r="B81" s="56" t="s">
        <v>35</v>
      </c>
      <c r="C81" s="13">
        <f>C82+C83</f>
        <v>5104.2</v>
      </c>
      <c r="D81" s="13">
        <f>D82+D83</f>
        <v>0</v>
      </c>
      <c r="E81" s="14">
        <f>E82+E83</f>
        <v>0</v>
      </c>
    </row>
    <row r="82" spans="1:5" ht="47.25">
      <c r="A82" s="15" t="s">
        <v>132</v>
      </c>
      <c r="B82" s="54" t="s">
        <v>134</v>
      </c>
      <c r="C82" s="19">
        <v>5000</v>
      </c>
      <c r="D82" s="18">
        <v>0</v>
      </c>
      <c r="E82" s="18">
        <v>0</v>
      </c>
    </row>
    <row r="83" spans="1:5" ht="30.75" customHeight="1">
      <c r="A83" s="15" t="s">
        <v>72</v>
      </c>
      <c r="B83" s="54" t="s">
        <v>123</v>
      </c>
      <c r="C83" s="27">
        <v>104.2</v>
      </c>
      <c r="D83" s="27">
        <v>0</v>
      </c>
      <c r="E83" s="18">
        <v>0</v>
      </c>
    </row>
    <row r="84" spans="1:5" ht="30.75" customHeight="1">
      <c r="A84" s="61" t="s">
        <v>152</v>
      </c>
      <c r="B84" s="62" t="s">
        <v>153</v>
      </c>
      <c r="C84" s="63">
        <f>C85</f>
        <v>824</v>
      </c>
      <c r="D84" s="64">
        <f>D85</f>
        <v>0</v>
      </c>
      <c r="E84" s="64">
        <v>0</v>
      </c>
    </row>
    <row r="85" spans="1:5" ht="30.75" customHeight="1">
      <c r="A85" s="15" t="s">
        <v>154</v>
      </c>
      <c r="B85" s="54" t="s">
        <v>155</v>
      </c>
      <c r="C85" s="68">
        <f>750+7+67</f>
        <v>824</v>
      </c>
      <c r="D85" s="65">
        <v>0</v>
      </c>
      <c r="E85" s="66">
        <v>0</v>
      </c>
    </row>
    <row r="86" spans="1:5" ht="30.75" customHeight="1">
      <c r="A86" s="61" t="s">
        <v>156</v>
      </c>
      <c r="B86" s="62" t="s">
        <v>157</v>
      </c>
      <c r="C86" s="70">
        <v>8.6999999999999993</v>
      </c>
      <c r="D86" s="71">
        <v>0</v>
      </c>
      <c r="E86" s="64">
        <v>0</v>
      </c>
    </row>
    <row r="87" spans="1:5" ht="16.5">
      <c r="A87" s="57" t="s">
        <v>150</v>
      </c>
      <c r="B87" s="58"/>
      <c r="C87" s="59">
        <f>C10+C47</f>
        <v>1791176.7</v>
      </c>
      <c r="D87" s="59">
        <f>D10+D47</f>
        <v>1306507.5</v>
      </c>
      <c r="E87" s="60">
        <f>E10+E47</f>
        <v>1252679.8</v>
      </c>
    </row>
    <row r="88" spans="1:5" ht="15.75">
      <c r="D88" s="3"/>
      <c r="E88" s="3"/>
    </row>
    <row r="89" spans="1:5">
      <c r="D89" s="4"/>
      <c r="E89" s="4"/>
    </row>
  </sheetData>
  <mergeCells count="8">
    <mergeCell ref="C1:E1"/>
    <mergeCell ref="C3:E3"/>
    <mergeCell ref="D7:D8"/>
    <mergeCell ref="E7:E8"/>
    <mergeCell ref="A5:E5"/>
    <mergeCell ref="A7:A8"/>
    <mergeCell ref="B7:B8"/>
    <mergeCell ref="C7:C8"/>
  </mergeCells>
  <hyperlinks>
    <hyperlink ref="B21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77" r:id="rId1" display="consultantplus://offline/ref=2E8FCC17B3C54EBA90226BB10AAB6791BDBC6AEF73DBEE28F0B95591151895D7D51B1E59153073AC9B36A5E9145CG0O"/>
  </hyperlinks>
  <pageMargins left="1.1811023622047245" right="1.1811023622047245" top="0.78740157480314965" bottom="0.78740157480314965" header="0" footer="0"/>
  <pageSetup paperSize="9" scale="54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2023-05-05T08:33:42Z</cp:lastPrinted>
  <dcterms:created xsi:type="dcterms:W3CDTF">2018-08-09T07:23:17Z</dcterms:created>
  <dcterms:modified xsi:type="dcterms:W3CDTF">2023-05-05T08:33:44Z</dcterms:modified>
</cp:coreProperties>
</file>